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x-my.sharepoint.com/personal/iris_de-wit_tatasteeleurope_com/Documents/Desktop/Website/"/>
    </mc:Choice>
  </mc:AlternateContent>
  <xr:revisionPtr revIDLastSave="0" documentId="8_{FBDB7B9F-029E-4A7F-AC30-CA4C145A8C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ew form" sheetId="4" r:id="rId1"/>
  </sheets>
  <definedNames>
    <definedName name="_xlnm.Print_Area" localSheetId="0">'new form'!$C$2:$N$152</definedName>
    <definedName name="_xlnm.Print_Titles" localSheetId="0">'new form'!$2:$3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5" i="4" l="1"/>
  <c r="C151" i="4"/>
  <c r="C152" i="4"/>
  <c r="A65" i="4"/>
  <c r="A61" i="4"/>
  <c r="A59" i="4"/>
  <c r="G164" i="4"/>
  <c r="P88" i="4"/>
  <c r="P63" i="4" l="1"/>
  <c r="P62" i="4"/>
  <c r="A29" i="4"/>
  <c r="A28" i="4"/>
  <c r="A118" i="4"/>
  <c r="A117" i="4"/>
  <c r="A108" i="4"/>
  <c r="A109" i="4"/>
  <c r="A110" i="4"/>
  <c r="A111" i="4"/>
  <c r="A112" i="4"/>
  <c r="A113" i="4"/>
  <c r="A107" i="4"/>
  <c r="A102" i="4"/>
  <c r="A101" i="4"/>
  <c r="A99" i="4"/>
  <c r="A98" i="4"/>
  <c r="A96" i="4"/>
  <c r="A93" i="4"/>
  <c r="A92" i="4"/>
  <c r="A90" i="4"/>
  <c r="A88" i="4"/>
  <c r="A87" i="4"/>
  <c r="A86" i="4"/>
  <c r="A84" i="4"/>
  <c r="A82" i="4"/>
  <c r="A80" i="4"/>
  <c r="A75" i="4"/>
  <c r="A73" i="4"/>
  <c r="A70" i="4"/>
  <c r="A66" i="4"/>
  <c r="A63" i="4"/>
  <c r="A62" i="4"/>
  <c r="A57" i="4"/>
  <c r="A55" i="4"/>
  <c r="A45" i="4"/>
  <c r="A27" i="4"/>
  <c r="A19" i="4"/>
  <c r="A17" i="4"/>
  <c r="A147" i="4" l="1"/>
  <c r="E152" i="4"/>
  <c r="D56" i="4" l="1"/>
  <c r="P57" i="4"/>
  <c r="L57" i="4"/>
  <c r="A24" i="4" l="1"/>
  <c r="A26" i="4"/>
  <c r="A141" i="4"/>
  <c r="A139" i="4"/>
  <c r="A135" i="4"/>
  <c r="A133" i="4"/>
  <c r="A40" i="4"/>
  <c r="A42" i="4"/>
  <c r="A36" i="4"/>
  <c r="A35" i="4"/>
  <c r="A34" i="4"/>
  <c r="A31" i="4"/>
  <c r="A30" i="4"/>
  <c r="A25" i="4"/>
  <c r="A23" i="4"/>
  <c r="A15" i="4"/>
  <c r="L62" i="4"/>
  <c r="L63" i="4"/>
  <c r="C147" i="4" l="1"/>
  <c r="E4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Schellevis, Frank</author>
  </authors>
  <commentList>
    <comment ref="D15" authorId="0" shapeId="0" xr:uid="{392B434E-C548-464E-953F-FE5D5BDBAC3D}">
      <text>
        <r>
          <rPr>
            <b/>
            <sz val="9"/>
            <color indexed="81"/>
            <rFont val="Tahoma"/>
            <family val="2"/>
          </rPr>
          <t xml:space="preserve">Note:
</t>
        </r>
        <r>
          <rPr>
            <sz val="9"/>
            <color indexed="81"/>
            <rFont val="Tahoma"/>
            <family val="2"/>
          </rPr>
          <t xml:space="preserve">If you want to paste data from an other application into this worksheet:
● First select the cell you want to paste the data into
● Than paste the data in de formula row at the top of the sheet.
(This prevents notifications regarding the cells that are merged in this sheet) </t>
        </r>
      </text>
    </comment>
  </commentList>
</comments>
</file>

<file path=xl/sharedStrings.xml><?xml version="1.0" encoding="utf-8"?>
<sst xmlns="http://schemas.openxmlformats.org/spreadsheetml/2006/main" count="165" uniqueCount="128">
  <si>
    <t>contractoraanmelding@tatasteeleurope.com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</si>
  <si>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</si>
  <si>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</si>
  <si>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</si>
  <si>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</si>
  <si>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</si>
  <si>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</si>
  <si>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</si>
  <si>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</si>
  <si>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</si>
  <si>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A10</t>
  </si>
  <si>
    <t xml:space="preserve">Policies Tata Steel </t>
  </si>
  <si>
    <t>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</si>
  <si>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</si>
  <si>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</si>
  <si>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</si>
  <si>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</si>
  <si>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</si>
  <si>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</si>
  <si>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</si>
  <si>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</si>
  <si>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</si>
  <si>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Bijlage 1</t>
  </si>
  <si>
    <t>Contactpersoon Registratie Formulier</t>
  </si>
  <si>
    <t>A9</t>
  </si>
  <si>
    <t>C1</t>
  </si>
  <si>
    <t>C2</t>
  </si>
  <si>
    <t>C3</t>
  </si>
  <si>
    <t>C4</t>
  </si>
  <si>
    <t>C5</t>
  </si>
  <si>
    <t>C6</t>
  </si>
  <si>
    <t>C7</t>
  </si>
  <si>
    <t>C</t>
  </si>
  <si>
    <t>C8</t>
  </si>
  <si>
    <t>Only fully completed BIN applications with mandatory attachments will be processed</t>
  </si>
  <si>
    <t>Complete all</t>
  </si>
  <si>
    <t>Failure to complete these responses will result in returns and thus delay the process.</t>
  </si>
  <si>
    <t>Name:</t>
  </si>
  <si>
    <t>● For procedures and requirements, consult the following site:</t>
  </si>
  <si>
    <t>Is there a second contracting firm?</t>
  </si>
  <si>
    <t>Company Name (legal entity)</t>
  </si>
  <si>
    <t>Address</t>
  </si>
  <si>
    <t>Postal Code</t>
  </si>
  <si>
    <t>Do you have a PO box?:</t>
  </si>
  <si>
    <t>PO box Number</t>
  </si>
  <si>
    <t>Telephone number</t>
  </si>
  <si>
    <t>Name</t>
  </si>
  <si>
    <t>Responsible contact person for this application:</t>
  </si>
  <si>
    <t>Date:</t>
  </si>
  <si>
    <t>Company name:</t>
  </si>
  <si>
    <t>City:</t>
  </si>
  <si>
    <t>By submitting your responses to the Tata Steel Supplier Profile Questionnaire, you/your management</t>
  </si>
  <si>
    <t xml:space="preserve">certify that the answers and information provided are complete and true. </t>
  </si>
  <si>
    <t>Company Registration Number or Chamber of Commerce Number</t>
  </si>
  <si>
    <t xml:space="preserve">Please mail this document and all required attachments in one scanned document to: </t>
  </si>
  <si>
    <t>General company information</t>
  </si>
  <si>
    <t>Does your company fall under the category: Self-employed without employees?</t>
  </si>
  <si>
    <t>Do you have a VCA vol, of SCC certificate?</t>
  </si>
  <si>
    <t>How many people does your company currently employ?</t>
  </si>
  <si>
    <t>For how many employees do you expect to request a Tata Steel pass during the next 12 months,</t>
  </si>
  <si>
    <t>Does your company have a NEN 4400 certification?</t>
  </si>
  <si>
    <t xml:space="preserve">Does your company have a VCA, VCU, SCC or ISO 45001:2018 certification? </t>
  </si>
  <si>
    <t>Who acctually manages your company's activities at the Tata Steel site.</t>
  </si>
  <si>
    <t>Has the Health and Safety inspectorate imposed an enforcement order on your company in the last 10 years?</t>
  </si>
  <si>
    <t>Tata Steel Europe Group's Responsible Procurement Policy sets out the policy principles of how Tata</t>
  </si>
  <si>
    <t>does business; Tata expects its suppliers to follow similar policy principles.</t>
  </si>
  <si>
    <t>By selecting “Yes” on the right, you confirm that you have read and support the policy:</t>
  </si>
  <si>
    <t>Are you subject to sanctions or international restrictions?</t>
  </si>
  <si>
    <t>If yes, please provide further details:                 </t>
  </si>
  <si>
    <t>(Intended) activities of your company</t>
  </si>
  <si>
    <t>Do you want workers directly from abroad, with a non-Dutch nationality</t>
  </si>
  <si>
    <t>make available?</t>
  </si>
  <si>
    <t>Yes, from the countries:</t>
  </si>
  <si>
    <t>No, Continu with B8</t>
  </si>
  <si>
    <t>Based on what criteria are these workers made available?</t>
  </si>
  <si>
    <t>Do you have an establishment in the country from which the posting actually takes place?</t>
  </si>
  <si>
    <t>Does this establishment engage in real and actual economic activities in the country in question?</t>
  </si>
  <si>
    <t>Do you hold a certificate of registration (certificate of establishment) from that country?</t>
  </si>
  <si>
    <t>If yes, is this intermediary or representative independently authorised?</t>
  </si>
  <si>
    <t xml:space="preserve"> light green</t>
  </si>
  <si>
    <t>fields</t>
  </si>
  <si>
    <t>Tatasteelnederland.com / IJmuiden Site access</t>
  </si>
  <si>
    <t>Details of the company to which the application applies:</t>
  </si>
  <si>
    <t>E-Mail address</t>
  </si>
  <si>
    <t>The undersigned, certifies that everything has been filled out completely truthfully.</t>
  </si>
  <si>
    <t>(With in the subject of your email ' - BIN Request')</t>
  </si>
  <si>
    <t>Government.nl / International sanctions</t>
  </si>
  <si>
    <t>Select</t>
  </si>
  <si>
    <t>Number:</t>
  </si>
  <si>
    <t>on the grounds of what criteria are these workers made availables the provision take place?</t>
  </si>
  <si>
    <t xml:space="preserve">Are any employees made available by an “in-company” branche? </t>
  </si>
  <si>
    <t xml:space="preserve">What procedures has your company established and implanted, which are currently upheld to </t>
  </si>
  <si>
    <t xml:space="preserve">verify employees indentity and warrant their eligibility to work in the Netherlands? </t>
  </si>
  <si>
    <t>Is the administration of the activities related to the provision of labor conducted internally?</t>
  </si>
  <si>
    <t>Who conducts that administration?</t>
  </si>
  <si>
    <t>Does your company outsource payroll?</t>
  </si>
  <si>
    <t>If so, to whom?</t>
  </si>
  <si>
    <t>Financial and Legal position of your company</t>
  </si>
  <si>
    <t>Has a company, with you as a director, been declared bankrupt or in receivership in the last 10 years?</t>
  </si>
  <si>
    <t>As a director of another company, have any of your directors been declared bankrupt in the last 10 years?</t>
  </si>
  <si>
    <t>Have you or your company been granted suspension of payments in the last 10 years?</t>
  </si>
  <si>
    <t>As a director, have you had to deal with the Natural Persons Debt Relief Act (WSNP)?</t>
  </si>
  <si>
    <t>Have you or your company been subject to a prejudgment attachment within the last 10 years?</t>
  </si>
  <si>
    <t>Are any (legal) proceedings currently underway against you or your company?</t>
  </si>
  <si>
    <t>Are you involved in any other company as a director or shareholder, if so which?</t>
  </si>
  <si>
    <t>Have you, or a member of your company's board, been in contact with Police and Justice in the past 10 years</t>
  </si>
  <si>
    <t>been in relation to any crime?</t>
  </si>
  <si>
    <t xml:space="preserve">
What crime did this involve?</t>
  </si>
  <si>
    <t>and when did this took place?</t>
  </si>
  <si>
    <t>Should anything happen to you on Tata Steel property, we would like two contacts</t>
  </si>
  <si>
    <t>who we can call to, e.g., have you picked up.</t>
  </si>
  <si>
    <t>That may be partner, family, friend or neighbor, should you be self-employed, it cannot be your own name.</t>
  </si>
  <si>
    <t>Please list below a minimum of 2 people with whom, in case of an emergency or</t>
  </si>
  <si>
    <t>accident, can be contacted 24/7.</t>
  </si>
  <si>
    <t>1st CONTACT PERSON (required! Note: This may not be your own name if you are self-employed)</t>
  </si>
  <si>
    <t>2st CONTACT PERSON (required! Note: This may not be your own name if you are self-employed)</t>
  </si>
  <si>
    <t>Phone number</t>
  </si>
  <si>
    <t>● This document (4 pages)</t>
  </si>
  <si>
    <t>● Please print this document in PDF format. (Only documents in PDF format are accepted)</t>
  </si>
  <si>
    <t>Documents to be supplied:</t>
  </si>
  <si>
    <r>
      <t xml:space="preserve">Please include </t>
    </r>
    <r>
      <rPr>
        <u/>
        <sz val="10"/>
        <color rgb="FF000000"/>
        <rFont val="Arial"/>
        <family val="2"/>
      </rPr>
      <t>in the subject of your email</t>
    </r>
    <r>
      <rPr>
        <sz val="10"/>
        <color rgb="FF000000"/>
        <rFont val="Arial"/>
        <family val="2"/>
      </rPr>
      <t xml:space="preserve">: </t>
    </r>
  </si>
  <si>
    <t>Please complete the proposed file name with your company name (as registered at Chamber of Commerce).</t>
  </si>
  <si>
    <t>1. Working method print as PDF: (Choose in the menu: File - Print - and choose “Microsoft Print to PDF” as the desired printer.</t>
  </si>
  <si>
    <t>2. Email this PDF document(S) preferably in one document to:</t>
  </si>
  <si>
    <t>BIN Application supplier only working at other firm on site</t>
  </si>
  <si>
    <t xml:space="preserve">Which company gave you the order to perform work for them? </t>
  </si>
  <si>
    <t>● Extract from Chamber of Commerce not older than 1 month.</t>
  </si>
  <si>
    <t>Template version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</si>
</sst>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9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color rgb="FFFFFFFF"/>
      <name val="Arial"/>
      <family val="2"/>
    </font>
    <font>
      <u/>
      <sz val="10"/>
      <color theme="10"/>
      <name val="Times New Roman"/>
      <family val="1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8"/>
      <name val="Times New Roman"/>
      <family val="1"/>
    </font>
    <font>
      <b/>
      <sz val="10"/>
      <color rgb="FF000000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0"/>
      <color theme="0" tint="-0.14999847407452621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sz val="10"/>
      <color rgb="FF0000FF"/>
      <name val="Times New Roman"/>
      <family val="1"/>
    </font>
    <font>
      <b/>
      <sz val="11"/>
      <color rgb="FF000000"/>
      <name val="Arial"/>
      <family val="2"/>
    </font>
    <font>
      <sz val="10"/>
      <color rgb="FF008000"/>
      <name val="Arial"/>
      <family val="2"/>
    </font>
    <font>
      <sz val="10"/>
      <color rgb="FFC00000"/>
      <name val="Arial"/>
      <family val="2"/>
    </font>
    <font>
      <sz val="10"/>
      <color rgb="FF000000"/>
      <name val="Times New Roman"/>
      <family val="1"/>
    </font>
    <font>
      <sz val="9"/>
      <color rgb="FFFF0000"/>
      <name val="Arial"/>
      <family val="2"/>
    </font>
    <font>
      <b/>
      <sz val="10"/>
      <color theme="0" tint="-0.14999847407452621"/>
      <name val="Arial"/>
      <family val="2"/>
    </font>
    <font>
      <sz val="10"/>
      <color rgb="FFFF0000"/>
      <name val="Arial"/>
      <family val="2"/>
    </font>
    <font>
      <b/>
      <u/>
      <sz val="11"/>
      <color rgb="FF00000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sz val="9"/>
      <color indexed="81"/>
      <name val="Tahoma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C7DDB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medium">
        <color rgb="FF0000FF"/>
      </bottom>
      <diagonal/>
    </border>
    <border>
      <left/>
      <right/>
      <top style="medium">
        <color rgb="FF0000FF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19" fillId="0" borderId="0" applyFont="0" applyFill="0" applyBorder="0" applyAlignment="0" applyProtection="0"/>
  </cellStyleXfs>
  <cellXfs count="129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1" fillId="2" borderId="2" xfId="0" applyFont="1" applyFill="1" applyBorder="1" applyAlignment="1" applyProtection="1">
      <alignment horizontal="centerContinuous" vertical="center"/>
      <protection hidden="1"/>
    </xf>
    <xf numFmtId="0" fontId="4" fillId="0" borderId="0" xfId="0" applyFont="1" applyFill="1" applyBorder="1" applyAlignment="1" applyProtection="1">
      <alignment horizontal="center" vertical="top"/>
      <protection hidden="1"/>
    </xf>
    <xf numFmtId="0" fontId="4" fillId="0" borderId="0" xfId="0" applyFont="1" applyFill="1" applyBorder="1" applyAlignment="1" applyProtection="1">
      <alignment horizontal="left" vertical="top"/>
      <protection hidden="1"/>
    </xf>
    <xf numFmtId="0" fontId="4" fillId="0" borderId="0" xfId="0" applyFont="1" applyFill="1" applyBorder="1" applyAlignment="1" applyProtection="1">
      <alignment horizontal="left" vertical="center" indent="1"/>
      <protection hidden="1"/>
    </xf>
    <xf numFmtId="0" fontId="8" fillId="0" borderId="0" xfId="0" applyFont="1" applyFill="1" applyBorder="1" applyAlignment="1" applyProtection="1">
      <alignment horizontal="left" vertical="center" indent="1"/>
      <protection hidden="1"/>
    </xf>
    <xf numFmtId="0" fontId="4" fillId="0" borderId="0" xfId="0" applyFont="1" applyFill="1" applyBorder="1" applyAlignment="1" applyProtection="1">
      <alignment horizontal="right" vertical="center"/>
      <protection hidden="1"/>
    </xf>
    <xf numFmtId="0" fontId="3" fillId="0" borderId="0" xfId="1" applyFill="1" applyBorder="1" applyAlignment="1" applyProtection="1">
      <alignment horizontal="left" vertical="top"/>
      <protection hidden="1"/>
    </xf>
    <xf numFmtId="0" fontId="14" fillId="3" borderId="0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13" fillId="3" borderId="6" xfId="0" applyFont="1" applyFill="1" applyBorder="1" applyAlignment="1" applyProtection="1">
      <alignment horizontal="left" vertical="center"/>
      <protection locked="0" hidden="1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4" fillId="0" borderId="13" xfId="0" applyFont="1" applyFill="1" applyBorder="1" applyAlignment="1" applyProtection="1">
      <alignment horizontal="left" vertical="center"/>
      <protection hidden="1"/>
    </xf>
    <xf numFmtId="0" fontId="4" fillId="0" borderId="13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left" vertical="center"/>
      <protection locked="0" hidden="1"/>
    </xf>
    <xf numFmtId="0" fontId="4" fillId="0" borderId="14" xfId="0" applyFont="1" applyFill="1" applyBorder="1" applyAlignment="1" applyProtection="1">
      <alignment horizontal="center" vertical="center"/>
      <protection hidden="1"/>
    </xf>
    <xf numFmtId="0" fontId="4" fillId="0" borderId="14" xfId="0" applyFont="1" applyFill="1" applyBorder="1" applyAlignment="1" applyProtection="1">
      <alignment horizontal="left" vertical="center"/>
      <protection hidden="1"/>
    </xf>
    <xf numFmtId="0" fontId="13" fillId="0" borderId="7" xfId="0" applyFont="1" applyFill="1" applyBorder="1" applyAlignment="1" applyProtection="1">
      <alignment horizontal="left" vertical="center"/>
      <protection locked="0" hidden="1"/>
    </xf>
    <xf numFmtId="0" fontId="4" fillId="0" borderId="3" xfId="0" applyFont="1" applyFill="1" applyBorder="1" applyAlignment="1" applyProtection="1">
      <alignment horizontal="left" vertical="center"/>
      <protection hidden="1"/>
    </xf>
    <xf numFmtId="0" fontId="4" fillId="0" borderId="3" xfId="0" applyFont="1" applyFill="1" applyBorder="1" applyAlignment="1" applyProtection="1">
      <alignment horizontal="left" vertical="top"/>
      <protection hidden="1"/>
    </xf>
    <xf numFmtId="0" fontId="4" fillId="0" borderId="4" xfId="0" applyFont="1" applyFill="1" applyBorder="1" applyAlignment="1" applyProtection="1">
      <alignment horizontal="left" vertical="center"/>
      <protection hidden="1"/>
    </xf>
    <xf numFmtId="0" fontId="4" fillId="0" borderId="4" xfId="0" applyFont="1" applyFill="1" applyBorder="1" applyAlignment="1" applyProtection="1">
      <alignment horizontal="left" vertical="top"/>
      <protection hidden="1"/>
    </xf>
    <xf numFmtId="43" fontId="4" fillId="0" borderId="0" xfId="2" applyFont="1" applyFill="1" applyBorder="1" applyAlignment="1" applyProtection="1">
      <alignment horizontal="left" vertical="top"/>
      <protection hidden="1"/>
    </xf>
    <xf numFmtId="0" fontId="11" fillId="0" borderId="0" xfId="1" applyFont="1" applyFill="1" applyBorder="1" applyAlignment="1" applyProtection="1">
      <alignment horizontal="left" vertical="center" indent="1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4" fillId="0" borderId="4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4" fillId="0" borderId="3" xfId="0" applyFont="1" applyFill="1" applyBorder="1" applyAlignment="1" applyProtection="1">
      <alignment horizontal="center" vertical="center"/>
      <protection hidden="1"/>
    </xf>
    <xf numFmtId="0" fontId="12" fillId="0" borderId="3" xfId="0" applyFont="1" applyFill="1" applyBorder="1" applyAlignment="1" applyProtection="1">
      <alignment horizontal="left" vertical="center"/>
      <protection hidden="1"/>
    </xf>
    <xf numFmtId="0" fontId="4" fillId="0" borderId="9" xfId="0" applyFont="1" applyFill="1" applyBorder="1" applyAlignment="1" applyProtection="1">
      <alignment horizontal="center" vertical="center"/>
      <protection hidden="1"/>
    </xf>
    <xf numFmtId="0" fontId="4" fillId="0" borderId="9" xfId="0" applyFont="1" applyFill="1" applyBorder="1" applyAlignment="1" applyProtection="1">
      <alignment horizontal="left" vertical="center"/>
      <protection hidden="1"/>
    </xf>
    <xf numFmtId="0" fontId="14" fillId="3" borderId="9" xfId="0" applyFont="1" applyFill="1" applyBorder="1" applyAlignment="1" applyProtection="1">
      <alignment horizontal="center" vertical="center"/>
      <protection locked="0" hidden="1"/>
    </xf>
    <xf numFmtId="0" fontId="20" fillId="0" borderId="4" xfId="0" applyFont="1" applyFill="1" applyBorder="1" applyAlignment="1" applyProtection="1">
      <alignment horizontal="left" vertical="center" indent="1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left" vertical="center"/>
      <protection hidden="1"/>
    </xf>
    <xf numFmtId="0" fontId="12" fillId="0" borderId="3" xfId="0" applyFont="1" applyFill="1" applyBorder="1" applyAlignment="1" applyProtection="1">
      <alignment horizontal="left" vertical="center" indent="1"/>
      <protection hidden="1"/>
    </xf>
    <xf numFmtId="0" fontId="12" fillId="0" borderId="0" xfId="0" applyFont="1" applyFill="1" applyBorder="1" applyAlignment="1" applyProtection="1">
      <alignment horizontal="left" vertical="top"/>
      <protection hidden="1"/>
    </xf>
    <xf numFmtId="0" fontId="14" fillId="3" borderId="4" xfId="0" applyFont="1" applyFill="1" applyBorder="1" applyAlignment="1" applyProtection="1">
      <alignment horizontal="center" vertical="center"/>
      <protection locked="0" hidden="1"/>
    </xf>
    <xf numFmtId="0" fontId="12" fillId="0" borderId="3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left" vertical="center" indent="1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11" fillId="0" borderId="0" xfId="1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horizontal="left" vertical="center"/>
      <protection hidden="1"/>
    </xf>
    <xf numFmtId="0" fontId="14" fillId="3" borderId="6" xfId="0" applyFon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>
      <alignment horizontal="left" vertical="top" indent="1"/>
    </xf>
    <xf numFmtId="0" fontId="12" fillId="0" borderId="4" xfId="0" applyFont="1" applyFill="1" applyBorder="1" applyAlignment="1" applyProtection="1">
      <alignment horizontal="left" vertical="center"/>
      <protection hidden="1"/>
    </xf>
    <xf numFmtId="3" fontId="13" fillId="0" borderId="3" xfId="0" applyNumberFormat="1" applyFont="1" applyFill="1" applyBorder="1" applyAlignment="1" applyProtection="1">
      <alignment horizontal="center" vertical="center"/>
      <protection locked="0" hidden="1"/>
    </xf>
    <xf numFmtId="0" fontId="12" fillId="0" borderId="3" xfId="0" applyFont="1" applyFill="1" applyBorder="1" applyAlignment="1" applyProtection="1">
      <alignment horizontal="center" vertical="center"/>
      <protection hidden="1"/>
    </xf>
    <xf numFmtId="0" fontId="12" fillId="0" borderId="4" xfId="0" applyFont="1" applyFill="1" applyBorder="1" applyAlignment="1" applyProtection="1">
      <alignment horizontal="center" vertical="center"/>
      <protection hidden="1"/>
    </xf>
    <xf numFmtId="0" fontId="12" fillId="0" borderId="3" xfId="0" applyFont="1" applyFill="1" applyBorder="1" applyAlignment="1" applyProtection="1">
      <alignment horizontal="left" vertical="top"/>
      <protection hidden="1"/>
    </xf>
    <xf numFmtId="0" fontId="13" fillId="0" borderId="0" xfId="0" applyFont="1" applyFill="1" applyBorder="1" applyAlignment="1" applyProtection="1">
      <alignment horizontal="left" vertical="center"/>
      <protection locked="0" hidden="1"/>
    </xf>
    <xf numFmtId="0" fontId="12" fillId="0" borderId="0" xfId="0" applyFont="1" applyFill="1" applyBorder="1" applyAlignment="1" applyProtection="1">
      <alignment horizontal="center" vertical="center"/>
      <protection locked="0" hidden="1"/>
    </xf>
    <xf numFmtId="0" fontId="12" fillId="0" borderId="4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left" vertical="center" indent="2"/>
      <protection hidden="1"/>
    </xf>
    <xf numFmtId="0" fontId="12" fillId="0" borderId="9" xfId="0" applyFont="1" applyFill="1" applyBorder="1" applyAlignment="1" applyProtection="1">
      <alignment horizontal="center" vertical="center"/>
      <protection locked="0" hidden="1"/>
    </xf>
    <xf numFmtId="0" fontId="21" fillId="0" borderId="3" xfId="0" applyFont="1" applyFill="1" applyBorder="1" applyAlignment="1" applyProtection="1">
      <alignment horizontal="left" vertical="center" indent="2"/>
      <protection hidden="1"/>
    </xf>
    <xf numFmtId="3" fontId="13" fillId="0" borderId="4" xfId="0" applyNumberFormat="1" applyFont="1" applyFill="1" applyBorder="1" applyAlignment="1" applyProtection="1">
      <alignment horizontal="center" vertical="center"/>
      <protection locked="0" hidden="1"/>
    </xf>
    <xf numFmtId="0" fontId="8" fillId="0" borderId="0" xfId="0" applyFont="1" applyFill="1" applyBorder="1" applyAlignment="1" applyProtection="1">
      <alignment horizontal="left" vertical="top"/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4" fillId="0" borderId="15" xfId="0" applyFont="1" applyFill="1" applyBorder="1" applyAlignment="1" applyProtection="1">
      <alignment horizontal="left" vertical="top"/>
      <protection hidden="1"/>
    </xf>
    <xf numFmtId="0" fontId="4" fillId="0" borderId="16" xfId="0" applyFont="1" applyFill="1" applyBorder="1" applyAlignment="1" applyProtection="1">
      <alignment horizontal="left" vertical="center"/>
      <protection hidden="1"/>
    </xf>
    <xf numFmtId="0" fontId="4" fillId="0" borderId="16" xfId="0" applyFont="1" applyFill="1" applyBorder="1" applyAlignment="1" applyProtection="1">
      <alignment horizontal="left" vertical="top"/>
      <protection hidden="1"/>
    </xf>
    <xf numFmtId="0" fontId="4" fillId="0" borderId="0" xfId="0" applyFont="1" applyFill="1" applyBorder="1" applyAlignment="1" applyProtection="1">
      <alignment horizontal="left" vertical="top" indent="1"/>
      <protection hidden="1"/>
    </xf>
    <xf numFmtId="0" fontId="13" fillId="0" borderId="0" xfId="0" applyFont="1" applyFill="1" applyBorder="1" applyAlignment="1" applyProtection="1">
      <alignment horizontal="left" vertical="top" indent="1"/>
      <protection hidden="1"/>
    </xf>
    <xf numFmtId="0" fontId="10" fillId="0" borderId="0" xfId="1" applyFont="1" applyFill="1" applyBorder="1" applyAlignment="1" applyProtection="1">
      <alignment horizontal="left" vertical="center"/>
      <protection hidden="1"/>
    </xf>
    <xf numFmtId="0" fontId="3" fillId="0" borderId="0" xfId="1" applyFill="1" applyBorder="1" applyAlignment="1">
      <alignment horizontal="left" vertical="top"/>
    </xf>
    <xf numFmtId="0" fontId="8" fillId="0" borderId="19" xfId="0" applyFont="1" applyFill="1" applyBorder="1" applyAlignment="1" applyProtection="1">
      <alignment horizontal="left" vertical="center"/>
      <protection hidden="1"/>
    </xf>
    <xf numFmtId="0" fontId="23" fillId="3" borderId="18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Continuous" vertical="center"/>
      <protection hidden="1"/>
    </xf>
    <xf numFmtId="0" fontId="0" fillId="0" borderId="5" xfId="0" applyFill="1" applyBorder="1" applyAlignment="1" applyProtection="1">
      <alignment horizontal="left" vertical="center"/>
      <protection locked="0"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8" fillId="0" borderId="17" xfId="0" applyFont="1" applyFill="1" applyBorder="1" applyAlignment="1" applyProtection="1">
      <alignment horizontal="left" vertical="center" indent="1"/>
      <protection hidden="1"/>
    </xf>
    <xf numFmtId="0" fontId="22" fillId="0" borderId="0" xfId="0" applyFont="1" applyFill="1" applyBorder="1" applyAlignment="1" applyProtection="1">
      <alignment horizontal="left" vertical="center"/>
      <protection hidden="1"/>
    </xf>
    <xf numFmtId="0" fontId="12" fillId="0" borderId="6" xfId="0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Border="1" applyAlignment="1" applyProtection="1">
      <alignment horizontal="left" vertical="center" indent="1"/>
      <protection hidden="1"/>
    </xf>
    <xf numFmtId="0" fontId="1" fillId="0" borderId="0" xfId="0" applyFont="1" applyFill="1" applyBorder="1" applyAlignment="1" applyProtection="1">
      <alignment horizontal="left" vertical="center" indent="1"/>
      <protection hidden="1"/>
    </xf>
    <xf numFmtId="0" fontId="25" fillId="0" borderId="0" xfId="0" applyFont="1" applyFill="1" applyBorder="1" applyAlignment="1" applyProtection="1">
      <alignment horizontal="left" vertical="center" indent="1"/>
      <protection hidden="1"/>
    </xf>
    <xf numFmtId="0" fontId="26" fillId="0" borderId="0" xfId="0" applyFont="1" applyFill="1" applyBorder="1" applyAlignment="1" applyProtection="1">
      <alignment horizontal="left" vertical="center" inden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left" vertical="center" indent="1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4" fillId="3" borderId="0" xfId="0" applyFont="1" applyFill="1" applyAlignment="1" applyProtection="1">
      <alignment horizontal="center" vertical="center"/>
      <protection locked="0" hidden="1"/>
    </xf>
    <xf numFmtId="0" fontId="28" fillId="0" borderId="0" xfId="0" applyFont="1" applyFill="1" applyBorder="1" applyAlignment="1" applyProtection="1">
      <alignment horizontal="right" vertical="center"/>
      <protection hidden="1"/>
    </xf>
    <xf numFmtId="0" fontId="3" fillId="0" borderId="0" xfId="1" applyFill="1" applyBorder="1" applyAlignment="1" applyProtection="1">
      <alignment horizontal="left" vertical="center"/>
      <protection hidden="1"/>
    </xf>
    <xf numFmtId="0" fontId="13" fillId="3" borderId="7" xfId="0" applyFont="1" applyFill="1" applyBorder="1" applyAlignment="1" applyProtection="1">
      <alignment horizontal="left" vertical="center"/>
      <protection locked="0" hidden="1"/>
    </xf>
    <xf numFmtId="0" fontId="0" fillId="0" borderId="5" xfId="0" applyFill="1" applyBorder="1" applyAlignment="1" applyProtection="1">
      <alignment horizontal="left" vertical="center"/>
      <protection locked="0" hidden="1"/>
    </xf>
    <xf numFmtId="0" fontId="0" fillId="0" borderId="8" xfId="0" applyFill="1" applyBorder="1" applyAlignment="1" applyProtection="1">
      <alignment horizontal="left" vertical="center"/>
      <protection locked="0" hidden="1"/>
    </xf>
    <xf numFmtId="0" fontId="0" fillId="0" borderId="5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8" fillId="4" borderId="0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 applyBorder="1" applyAlignment="1">
      <alignment horizontal="left" vertical="top" indent="1"/>
    </xf>
    <xf numFmtId="0" fontId="8" fillId="0" borderId="7" xfId="0" applyFont="1" applyFill="1" applyBorder="1" applyAlignment="1" applyProtection="1">
      <alignment horizontal="left" vertical="center"/>
      <protection locked="0" hidden="1"/>
    </xf>
    <xf numFmtId="0" fontId="8" fillId="0" borderId="10" xfId="0" applyFont="1" applyFill="1" applyBorder="1" applyAlignment="1" applyProtection="1">
      <alignment horizontal="center" vertical="center"/>
      <protection locked="0" hidden="1"/>
    </xf>
    <xf numFmtId="0" fontId="0" fillId="0" borderId="12" xfId="0" applyFill="1" applyBorder="1" applyAlignment="1" applyProtection="1">
      <alignment horizontal="center" vertical="center"/>
      <protection locked="0" hidden="1"/>
    </xf>
    <xf numFmtId="0" fontId="13" fillId="0" borderId="10" xfId="0" applyFont="1" applyFill="1" applyBorder="1" applyAlignment="1" applyProtection="1">
      <alignment horizontal="left" vertical="center"/>
      <protection locked="0" hidden="1"/>
    </xf>
    <xf numFmtId="0" fontId="0" fillId="0" borderId="11" xfId="0" applyFill="1" applyBorder="1" applyAlignment="1" applyProtection="1">
      <alignment horizontal="left" vertical="center"/>
      <protection locked="0" hidden="1"/>
    </xf>
    <xf numFmtId="0" fontId="0" fillId="0" borderId="12" xfId="0" applyFill="1" applyBorder="1" applyAlignment="1" applyProtection="1">
      <alignment horizontal="left" vertical="center"/>
      <protection locked="0" hidden="1"/>
    </xf>
    <xf numFmtId="0" fontId="4" fillId="0" borderId="3" xfId="0" applyFont="1" applyFill="1" applyBorder="1" applyAlignment="1" applyProtection="1">
      <alignment horizontal="left" vertical="center" wrapText="1"/>
      <protection locked="0" hidden="1"/>
    </xf>
    <xf numFmtId="0" fontId="0" fillId="0" borderId="3" xfId="0" applyFill="1" applyBorder="1" applyAlignment="1" applyProtection="1">
      <alignment horizontal="left" vertical="top" wrapText="1"/>
      <protection locked="0" hidden="1"/>
    </xf>
    <xf numFmtId="0" fontId="14" fillId="0" borderId="0" xfId="0" applyFont="1" applyFill="1" applyBorder="1" applyAlignment="1" applyProtection="1">
      <alignment horizontal="left" vertical="center" wrapText="1"/>
      <protection locked="0" hidden="1"/>
    </xf>
    <xf numFmtId="0" fontId="15" fillId="0" borderId="0" xfId="0" applyFont="1" applyFill="1" applyBorder="1" applyAlignment="1" applyProtection="1">
      <alignment horizontal="left" vertical="center" wrapText="1"/>
      <protection hidden="1"/>
    </xf>
    <xf numFmtId="0" fontId="15" fillId="0" borderId="3" xfId="0" applyFont="1" applyFill="1" applyBorder="1" applyAlignment="1" applyProtection="1">
      <alignment horizontal="left" vertical="center" wrapText="1"/>
      <protection hidden="1"/>
    </xf>
    <xf numFmtId="0" fontId="0" fillId="0" borderId="5" xfId="0" applyFill="1" applyBorder="1" applyAlignment="1" applyProtection="1">
      <alignment horizontal="left" vertical="center"/>
      <protection hidden="1"/>
    </xf>
    <xf numFmtId="0" fontId="0" fillId="0" borderId="8" xfId="0" applyFill="1" applyBorder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alignment horizontal="left" vertical="center" wrapText="1"/>
      <protection locked="0" hidden="1"/>
    </xf>
    <xf numFmtId="0" fontId="8" fillId="3" borderId="0" xfId="0" applyFont="1" applyFill="1" applyBorder="1" applyAlignment="1" applyProtection="1">
      <alignment horizontal="left" vertical="center" indent="1"/>
      <protection locked="0" hidden="1"/>
    </xf>
    <xf numFmtId="0" fontId="0" fillId="0" borderId="0" xfId="0" applyFill="1" applyBorder="1" applyAlignment="1" applyProtection="1">
      <alignment horizontal="left" vertical="center"/>
      <protection locked="0" hidden="1"/>
    </xf>
    <xf numFmtId="0" fontId="13" fillId="0" borderId="7" xfId="0" applyFont="1" applyFill="1" applyBorder="1" applyAlignment="1" applyProtection="1">
      <alignment horizontal="left" vertical="center"/>
      <protection locked="0" hidden="1"/>
    </xf>
    <xf numFmtId="0" fontId="15" fillId="0" borderId="5" xfId="0" applyFont="1" applyFill="1" applyBorder="1" applyAlignment="1" applyProtection="1">
      <alignment horizontal="left" vertical="center"/>
      <protection hidden="1"/>
    </xf>
    <xf numFmtId="0" fontId="15" fillId="0" borderId="8" xfId="0" applyFont="1" applyFill="1" applyBorder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horizontal="left" vertical="center"/>
      <protection locked="0" hidden="1"/>
    </xf>
    <xf numFmtId="0" fontId="15" fillId="0" borderId="0" xfId="0" applyFont="1" applyFill="1" applyBorder="1" applyAlignment="1" applyProtection="1">
      <alignment horizontal="left" vertical="center"/>
      <protection locked="0" hidden="1"/>
    </xf>
    <xf numFmtId="0" fontId="15" fillId="0" borderId="3" xfId="0" applyFont="1" applyFill="1" applyBorder="1" applyAlignment="1" applyProtection="1">
      <alignment horizontal="left" vertical="center"/>
      <protection hidden="1"/>
    </xf>
    <xf numFmtId="14" fontId="13" fillId="3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8" xfId="0" applyFill="1" applyBorder="1" applyAlignment="1" applyProtection="1">
      <alignment horizontal="center" vertical="center"/>
      <protection locked="0" hidden="1"/>
    </xf>
    <xf numFmtId="0" fontId="14" fillId="3" borderId="4" xfId="0" applyFont="1" applyFill="1" applyBorder="1" applyAlignment="1" applyProtection="1">
      <alignment horizontal="left" vertical="center" indent="1"/>
      <protection locked="0" hidden="1"/>
    </xf>
    <xf numFmtId="0" fontId="15" fillId="3" borderId="4" xfId="0" applyFont="1" applyFill="1" applyBorder="1" applyAlignment="1" applyProtection="1">
      <alignment horizontal="left" vertical="top" indent="1"/>
      <protection locked="0" hidden="1"/>
    </xf>
    <xf numFmtId="0" fontId="8" fillId="0" borderId="0" xfId="0" applyFont="1" applyFill="1" applyBorder="1" applyAlignment="1" applyProtection="1">
      <alignment horizontal="left" vertical="center" indent="1"/>
      <protection locked="0" hidden="1"/>
    </xf>
  </cellXfs>
  <cellStyles count="3">
    <cellStyle name="Hyperlink" xfId="1" builtinId="8"/>
    <cellStyle name="Komma" xfId="2" builtinId="3"/>
    <cellStyle name="Standaard" xfId="0" builtinId="0"/>
  </cellStyles>
  <dxfs count="86">
    <dxf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theme="0" tint="-0.14996795556505021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  <border>
        <left style="thin">
          <color rgb="FF008000"/>
        </left>
        <right style="thin">
          <color rgb="FF008000"/>
        </right>
        <top style="thin">
          <color rgb="FF008000"/>
        </top>
        <bottom style="thin">
          <color rgb="FF008000"/>
        </bottom>
      </border>
    </dxf>
    <dxf>
      <fill>
        <patternFill>
          <bgColor theme="0" tint="-4.9989318521683403E-2"/>
        </patternFill>
      </fill>
    </dxf>
    <dxf>
      <font>
        <color theme="1"/>
      </font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theme="1"/>
      </font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1"/>
      </font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ont>
        <color theme="1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ont>
        <color auto="1"/>
      </font>
    </dxf>
    <dxf>
      <font>
        <color theme="1"/>
      </font>
    </dxf>
    <dxf>
      <font>
        <color auto="1"/>
      </font>
    </dxf>
    <dxf>
      <font>
        <color theme="1"/>
      </font>
    </dxf>
    <dxf>
      <font>
        <color rgb="FF008000"/>
      </font>
    </dxf>
    <dxf>
      <font>
        <color theme="1"/>
      </font>
    </dxf>
    <dxf>
      <font>
        <color rgb="FF0000FF"/>
      </font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1"/>
      </font>
    </dxf>
    <dxf>
      <font>
        <color theme="0" tint="-0.1499679555650502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rgb="FF008000"/>
      </font>
    </dxf>
    <dxf>
      <font>
        <color theme="2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</dxfs>
  <tableStyles count="0" defaultTableStyle="TableStyleMedium9" defaultPivotStyle="PivotStyleLight16"/>
  <colors>
    <mruColors>
      <color rgb="FF0000FF"/>
      <color rgb="FFCCFFCC"/>
      <color rgb="FF008000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1</xdr:row>
      <xdr:rowOff>38100</xdr:rowOff>
    </xdr:from>
    <xdr:to>
      <xdr:col>13</xdr:col>
      <xdr:colOff>123825</xdr:colOff>
      <xdr:row>2</xdr:row>
      <xdr:rowOff>0</xdr:rowOff>
    </xdr:to>
    <xdr:pic>
      <xdr:nvPicPr>
        <xdr:cNvPr id="7" name="Picture 1" descr="Tata_Blue_RGB">
          <a:extLst>
            <a:ext uri="{FF2B5EF4-FFF2-40B4-BE49-F238E27FC236}">
              <a16:creationId xmlns:a16="http://schemas.microsoft.com/office/drawing/2014/main" id="{91BAD44F-88F4-4DA0-AD79-4B78CF93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200025"/>
          <a:ext cx="6572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457200</xdr:colOff>
      <xdr:row>155</xdr:row>
      <xdr:rowOff>57150</xdr:rowOff>
    </xdr:from>
    <xdr:to>
      <xdr:col>8</xdr:col>
      <xdr:colOff>399643</xdr:colOff>
      <xdr:row>157</xdr:row>
      <xdr:rowOff>152340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6DC4F6-20D0-C193-FC3D-A85A21C34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725" y="30546675"/>
          <a:ext cx="3257143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contractoraanmelding@tatasteeleurope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tatasteelnederland.com/en/contact/suppliers" TargetMode="External"/><Relationship Id="rId1" Type="http://schemas.openxmlformats.org/officeDocument/2006/relationships/hyperlink" Target="mailto:contractoraanmelding@tatasteeleurope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ernment.nl/topics/international-sanctions" TargetMode="External"/><Relationship Id="rId4" Type="http://schemas.openxmlformats.org/officeDocument/2006/relationships/hyperlink" Target="https://www.tatasteelnederland.com/en/about-us/tata-steel-ijmuiden/access?_gl=1*67ilpa*_up*MQ..*_ga*MTQ2Nzk3NzgzMS4xNzQ2MTY3MjM1*_ga_ZJG2C9ENNR*MTc0NjE2NzIzNS4xLjAuMTc0NjE2NzIzNS4wLjAuMA..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D25B-7952-4CA3-97E6-9A3BBC29E3BC}">
  <sheetPr>
    <tabColor rgb="FF99FFCC"/>
  </sheetPr>
  <dimension ref="A2:R169"/>
  <sheetViews>
    <sheetView showGridLines="0" tabSelected="1" topLeftCell="B1" zoomScaleNormal="100" workbookViewId="0">
      <selection activeCell="J3" sqref="J3"/>
    </sheetView>
  </sheetViews>
  <sheetFormatPr defaultColWidth="9.296875" defaultRowHeight="12.5" x14ac:dyDescent="0.3"/>
  <cols>
    <col min="1" max="1" width="9.296875" style="4" hidden="1" customWidth="1"/>
    <col min="2" max="2" width="3.796875" style="5" customWidth="1"/>
    <col min="3" max="3" width="16.69921875" style="2" customWidth="1"/>
    <col min="4" max="4" width="14.69921875" style="2" customWidth="1"/>
    <col min="5" max="13" width="10.796875" style="2" customWidth="1"/>
    <col min="14" max="14" width="10.796875" style="5" customWidth="1"/>
    <col min="15" max="17" width="9.296875" style="5"/>
    <col min="18" max="18" width="17.69921875" style="5" bestFit="1" customWidth="1"/>
    <col min="19" max="16384" width="9.296875" style="5"/>
  </cols>
  <sheetData>
    <row r="2" spans="1:12" s="2" customFormat="1" ht="51" customHeight="1" x14ac:dyDescent="0.3">
      <c r="A2" s="1"/>
      <c r="C2" s="76" t="s">
        <v>124</v>
      </c>
      <c r="D2" s="3"/>
      <c r="E2" s="3"/>
      <c r="F2" s="3"/>
      <c r="G2" s="3"/>
      <c r="H2" s="3"/>
      <c r="I2" s="3"/>
      <c r="J2" s="3"/>
      <c r="K2" s="3"/>
      <c r="L2" s="3"/>
    </row>
    <row r="3" spans="1:12" x14ac:dyDescent="0.3">
      <c r="L3" s="93" t="s">
        <v>127</v>
      </c>
    </row>
    <row r="4" spans="1:12" x14ac:dyDescent="0.3">
      <c r="C4" s="61" t="s">
        <v>34</v>
      </c>
    </row>
    <row r="5" spans="1:12" ht="13.5" thickBot="1" x14ac:dyDescent="0.35">
      <c r="C5" s="7"/>
    </row>
    <row r="6" spans="1:12" ht="14.5" thickBot="1" x14ac:dyDescent="0.35">
      <c r="C6" s="80" t="s">
        <v>35</v>
      </c>
      <c r="D6" s="75" t="s">
        <v>79</v>
      </c>
      <c r="E6" s="74" t="s">
        <v>80</v>
      </c>
    </row>
    <row r="7" spans="1:12" x14ac:dyDescent="0.3">
      <c r="C7" s="6" t="s">
        <v>36</v>
      </c>
    </row>
    <row r="8" spans="1:12" x14ac:dyDescent="0.3">
      <c r="C8" s="6"/>
    </row>
    <row r="9" spans="1:12" x14ac:dyDescent="0.3">
      <c r="C9" s="6"/>
    </row>
    <row r="10" spans="1:12" x14ac:dyDescent="0.3">
      <c r="C10" s="6" t="s">
        <v>38</v>
      </c>
      <c r="H10" s="72"/>
    </row>
    <row r="11" spans="1:12" ht="13" x14ac:dyDescent="0.3">
      <c r="C11" s="73" t="s">
        <v>81</v>
      </c>
      <c r="D11" s="78"/>
      <c r="E11" s="78"/>
      <c r="F11" s="78"/>
      <c r="G11" s="78"/>
      <c r="H11" s="78"/>
    </row>
    <row r="12" spans="1:12" ht="13" x14ac:dyDescent="0.3">
      <c r="C12" s="9"/>
    </row>
    <row r="13" spans="1:12" ht="17.5" customHeight="1" x14ac:dyDescent="0.3">
      <c r="C13" s="84" t="s">
        <v>125</v>
      </c>
      <c r="D13" s="81"/>
      <c r="E13" s="81"/>
      <c r="F13" s="81"/>
      <c r="G13" s="81"/>
      <c r="H13" s="81"/>
      <c r="I13" s="81"/>
      <c r="J13" s="81"/>
      <c r="K13" s="81"/>
    </row>
    <row r="14" spans="1:12" x14ac:dyDescent="0.3">
      <c r="C14" s="81"/>
      <c r="D14" s="81"/>
      <c r="E14" s="81"/>
      <c r="F14" s="81"/>
      <c r="G14" s="81"/>
      <c r="H14" s="81"/>
      <c r="I14" s="81"/>
      <c r="J14" s="81"/>
      <c r="K14" s="81"/>
    </row>
    <row r="15" spans="1:12" ht="13" x14ac:dyDescent="0.3">
      <c r="A15" s="4">
        <f>IF(D15="",1,0)</f>
        <v>1</v>
      </c>
      <c r="C15" s="6" t="s">
        <v>37</v>
      </c>
      <c r="D15" s="116"/>
      <c r="E15" s="117"/>
      <c r="F15" s="117"/>
      <c r="G15" s="117"/>
      <c r="H15" s="117"/>
      <c r="I15" s="117"/>
    </row>
    <row r="16" spans="1:12" ht="12.75" customHeight="1" x14ac:dyDescent="0.3">
      <c r="C16" s="6"/>
    </row>
    <row r="17" spans="1:11" ht="17.5" customHeight="1" x14ac:dyDescent="0.3">
      <c r="A17" s="4">
        <f>IF(G17="select",1,0)</f>
        <v>1</v>
      </c>
      <c r="C17" s="6" t="s">
        <v>39</v>
      </c>
      <c r="G17" s="10" t="s">
        <v>87</v>
      </c>
    </row>
    <row r="18" spans="1:11" ht="10" customHeight="1" x14ac:dyDescent="0.3">
      <c r="C18" s="6"/>
    </row>
    <row r="19" spans="1:11" ht="13" x14ac:dyDescent="0.3">
      <c r="A19" s="4">
        <f>IF(AND(G17="yes",D19=""),1,0)</f>
        <v>0</v>
      </c>
      <c r="C19" s="11" t="s">
        <v>37</v>
      </c>
      <c r="D19" s="128"/>
      <c r="E19" s="117"/>
      <c r="F19" s="117"/>
      <c r="G19" s="117"/>
      <c r="H19" s="117"/>
      <c r="I19" s="117"/>
    </row>
    <row r="21" spans="1:11" x14ac:dyDescent="0.3">
      <c r="C21" s="6"/>
    </row>
    <row r="22" spans="1:11" ht="20.149999999999999" customHeight="1" x14ac:dyDescent="0.3">
      <c r="C22" s="83" t="s">
        <v>82</v>
      </c>
    </row>
    <row r="23" spans="1:11" s="2" customFormat="1" ht="15" customHeight="1" x14ac:dyDescent="0.3">
      <c r="A23" s="1">
        <f>IF(F23="",1,0)</f>
        <v>1</v>
      </c>
      <c r="C23" s="6" t="s">
        <v>40</v>
      </c>
      <c r="F23" s="95"/>
      <c r="G23" s="96"/>
      <c r="H23" s="96"/>
      <c r="I23" s="96"/>
      <c r="J23" s="96"/>
      <c r="K23" s="97"/>
    </row>
    <row r="24" spans="1:11" s="2" customFormat="1" ht="15" customHeight="1" x14ac:dyDescent="0.3">
      <c r="A24" s="1">
        <f>IF(I24="",1,0)</f>
        <v>1</v>
      </c>
      <c r="C24" s="6" t="s">
        <v>53</v>
      </c>
      <c r="G24" s="77"/>
      <c r="H24" s="77"/>
      <c r="I24" s="95"/>
      <c r="J24" s="98"/>
      <c r="K24" s="99"/>
    </row>
    <row r="25" spans="1:11" s="2" customFormat="1" ht="15" customHeight="1" x14ac:dyDescent="0.3">
      <c r="A25" s="1">
        <f>IF(F25="",1,0)</f>
        <v>1</v>
      </c>
      <c r="C25" s="6" t="s">
        <v>41</v>
      </c>
      <c r="F25" s="95"/>
      <c r="G25" s="96"/>
      <c r="H25" s="96"/>
      <c r="I25" s="96"/>
      <c r="J25" s="96"/>
      <c r="K25" s="97"/>
    </row>
    <row r="26" spans="1:11" s="2" customFormat="1" ht="15" customHeight="1" x14ac:dyDescent="0.3">
      <c r="A26" s="1">
        <f>IF(F26="",1,0)+IF(H26="",1,0)</f>
        <v>2</v>
      </c>
      <c r="C26" s="6" t="s">
        <v>42</v>
      </c>
      <c r="F26" s="13"/>
      <c r="G26" s="14" t="s">
        <v>50</v>
      </c>
      <c r="H26" s="95"/>
      <c r="I26" s="96"/>
      <c r="J26" s="96"/>
      <c r="K26" s="97"/>
    </row>
    <row r="27" spans="1:11" s="2" customFormat="1" ht="15" customHeight="1" x14ac:dyDescent="0.3">
      <c r="A27" s="4">
        <f>IF(F27="select",1,0)</f>
        <v>1</v>
      </c>
      <c r="C27" s="6" t="s">
        <v>43</v>
      </c>
      <c r="F27" s="51" t="s">
        <v>87</v>
      </c>
      <c r="G27" s="15"/>
      <c r="H27" s="16"/>
      <c r="I27" s="17"/>
      <c r="J27" s="18"/>
      <c r="K27" s="18"/>
    </row>
    <row r="28" spans="1:11" s="2" customFormat="1" ht="15" customHeight="1" x14ac:dyDescent="0.3">
      <c r="A28" s="4">
        <f>IF(AND(F27="yes",F28=""),1,0)</f>
        <v>0</v>
      </c>
      <c r="C28" s="11" t="s">
        <v>44</v>
      </c>
      <c r="F28" s="118"/>
      <c r="G28" s="114"/>
      <c r="H28" s="19"/>
      <c r="I28" s="20"/>
    </row>
    <row r="29" spans="1:11" s="2" customFormat="1" ht="15" customHeight="1" x14ac:dyDescent="0.3">
      <c r="A29" s="1">
        <f>IF(F27&lt;&gt;"yes",0,IF(F29="",1,0)+IF(H29="",1,0))</f>
        <v>0</v>
      </c>
      <c r="C29" s="11" t="s">
        <v>42</v>
      </c>
      <c r="F29" s="21"/>
      <c r="G29" s="82" t="s">
        <v>50</v>
      </c>
      <c r="H29" s="118"/>
      <c r="I29" s="96"/>
      <c r="J29" s="96"/>
      <c r="K29" s="97"/>
    </row>
    <row r="30" spans="1:11" s="2" customFormat="1" ht="15" customHeight="1" x14ac:dyDescent="0.3">
      <c r="A30" s="1">
        <f>IF(F30="",1,0)</f>
        <v>1</v>
      </c>
      <c r="C30" s="6" t="s">
        <v>45</v>
      </c>
      <c r="F30" s="95"/>
      <c r="G30" s="96"/>
      <c r="H30" s="97"/>
    </row>
    <row r="31" spans="1:11" s="2" customFormat="1" ht="15" customHeight="1" x14ac:dyDescent="0.3">
      <c r="A31" s="1">
        <f>IF(F31="",1,0)</f>
        <v>1</v>
      </c>
      <c r="C31" s="85" t="s">
        <v>83</v>
      </c>
      <c r="F31" s="95"/>
      <c r="G31" s="96"/>
      <c r="H31" s="96"/>
      <c r="I31" s="96"/>
      <c r="J31" s="96"/>
      <c r="K31" s="97"/>
    </row>
    <row r="33" spans="1:18" ht="20.149999999999999" customHeight="1" x14ac:dyDescent="0.3">
      <c r="C33" s="12" t="s">
        <v>47</v>
      </c>
    </row>
    <row r="34" spans="1:18" ht="17.5" customHeight="1" x14ac:dyDescent="0.3">
      <c r="A34" s="1">
        <f>IF(F34="",1,0)</f>
        <v>1</v>
      </c>
      <c r="C34" s="6" t="s">
        <v>46</v>
      </c>
      <c r="F34" s="95"/>
      <c r="G34" s="96"/>
      <c r="H34" s="96"/>
      <c r="I34" s="97"/>
    </row>
    <row r="35" spans="1:18" ht="17.5" customHeight="1" x14ac:dyDescent="0.3">
      <c r="A35" s="1">
        <f>IF(F35="",1,0)</f>
        <v>1</v>
      </c>
      <c r="C35" s="6" t="s">
        <v>45</v>
      </c>
      <c r="F35" s="95"/>
      <c r="G35" s="96"/>
      <c r="H35" s="96"/>
      <c r="I35" s="97"/>
    </row>
    <row r="36" spans="1:18" ht="17.5" customHeight="1" x14ac:dyDescent="0.3">
      <c r="A36" s="1">
        <f>IF(F36="",1,0)</f>
        <v>1</v>
      </c>
      <c r="C36" s="6" t="s">
        <v>83</v>
      </c>
      <c r="F36" s="95"/>
      <c r="G36" s="96"/>
      <c r="H36" s="96"/>
      <c r="I36" s="97"/>
    </row>
    <row r="38" spans="1:18" ht="13" x14ac:dyDescent="0.3">
      <c r="C38" s="7" t="s">
        <v>84</v>
      </c>
    </row>
    <row r="40" spans="1:18" ht="17.5" customHeight="1" x14ac:dyDescent="0.3">
      <c r="A40" s="1">
        <f>IF(E40="",1,0)+IF(J40="",1,0)</f>
        <v>2</v>
      </c>
      <c r="C40" s="6" t="s">
        <v>48</v>
      </c>
      <c r="E40" s="124"/>
      <c r="F40" s="125"/>
      <c r="I40" s="6" t="s">
        <v>50</v>
      </c>
      <c r="J40" s="95"/>
      <c r="K40" s="96"/>
      <c r="L40" s="96"/>
      <c r="M40" s="97"/>
    </row>
    <row r="41" spans="1:18" ht="17.5" customHeight="1" x14ac:dyDescent="0.3">
      <c r="C41" s="6" t="s">
        <v>49</v>
      </c>
      <c r="E41" s="2">
        <f>F23</f>
        <v>0</v>
      </c>
      <c r="I41" s="6"/>
    </row>
    <row r="42" spans="1:18" ht="17.5" customHeight="1" x14ac:dyDescent="0.3">
      <c r="A42" s="1">
        <f>IF(E42="",1,0)</f>
        <v>1</v>
      </c>
      <c r="C42" s="6" t="s">
        <v>37</v>
      </c>
      <c r="E42" s="95"/>
      <c r="F42" s="113"/>
      <c r="G42" s="113"/>
      <c r="H42" s="114"/>
      <c r="I42" s="6"/>
    </row>
    <row r="43" spans="1:18" ht="17.5" customHeight="1" x14ac:dyDescent="0.3">
      <c r="A43" s="1"/>
      <c r="C43" s="6"/>
      <c r="E43" s="58"/>
      <c r="F43" s="39"/>
      <c r="G43" s="39"/>
      <c r="H43" s="39"/>
      <c r="I43" s="6"/>
    </row>
    <row r="44" spans="1:18" ht="17.5" customHeight="1" x14ac:dyDescent="0.3">
      <c r="C44" s="6" t="s">
        <v>51</v>
      </c>
    </row>
    <row r="45" spans="1:18" ht="17.5" customHeight="1" x14ac:dyDescent="0.3">
      <c r="A45" s="1">
        <f>IF(K45="Select",1,0)</f>
        <v>1</v>
      </c>
      <c r="C45" s="6" t="s">
        <v>52</v>
      </c>
      <c r="K45" s="10" t="s">
        <v>87</v>
      </c>
    </row>
    <row r="46" spans="1:18" ht="17.5" customHeight="1" x14ac:dyDescent="0.3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/>
    </row>
    <row r="47" spans="1:18" x14ac:dyDescent="0.3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/>
      <c r="R47" s="26"/>
    </row>
    <row r="48" spans="1:18" ht="13" x14ac:dyDescent="0.3">
      <c r="C48" s="7" t="s">
        <v>54</v>
      </c>
    </row>
    <row r="49" spans="1:16" ht="14" x14ac:dyDescent="0.3">
      <c r="C49" s="27" t="s">
        <v>0</v>
      </c>
    </row>
    <row r="50" spans="1:16" ht="13" x14ac:dyDescent="0.3">
      <c r="C50" s="7" t="s">
        <v>85</v>
      </c>
    </row>
    <row r="53" spans="1:16" ht="13" x14ac:dyDescent="0.3">
      <c r="C53" s="28" t="s">
        <v>1</v>
      </c>
      <c r="D53" s="29" t="s">
        <v>55</v>
      </c>
      <c r="E53" s="29"/>
    </row>
    <row r="54" spans="1:16" x14ac:dyDescent="0.3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/>
    </row>
    <row r="55" spans="1:16" ht="17.5" customHeight="1" x14ac:dyDescent="0.3">
      <c r="A55" s="4">
        <f>IF(K55="select",1,0)</f>
        <v>1</v>
      </c>
      <c r="C55" s="30" t="s">
        <v>2</v>
      </c>
      <c r="D55" s="24" t="s">
        <v>56</v>
      </c>
      <c r="E55" s="24"/>
      <c r="F55" s="24"/>
      <c r="G55" s="24"/>
      <c r="H55" s="24"/>
      <c r="I55" s="24"/>
      <c r="J55" s="24"/>
      <c r="K55" s="44" t="s">
        <v>87</v>
      </c>
      <c r="L55" s="24"/>
      <c r="M55" s="24"/>
      <c r="N55" s="25"/>
    </row>
    <row r="56" spans="1:16" ht="17.5" customHeight="1" x14ac:dyDescent="0.3">
      <c r="C56" s="32"/>
      <c r="D56" s="63" t="str">
        <f>IF(K55="ja","Ik val onder de categorie ZZP en deze aanvraag is voor mezelf","-")</f>
        <v>-</v>
      </c>
      <c r="E56" s="22"/>
      <c r="F56" s="22"/>
      <c r="G56" s="22"/>
      <c r="H56" s="22"/>
      <c r="I56" s="22"/>
      <c r="J56" s="22"/>
      <c r="K56" s="22"/>
      <c r="L56" s="22"/>
      <c r="M56" s="22"/>
      <c r="N56" s="23"/>
    </row>
    <row r="57" spans="1:16" ht="17.5" customHeight="1" x14ac:dyDescent="0.3">
      <c r="A57" s="4">
        <f>IF(AND($K$55="yes",K57="select"),1,0)</f>
        <v>0</v>
      </c>
      <c r="C57" s="56" t="s">
        <v>3</v>
      </c>
      <c r="D57" s="53" t="s">
        <v>57</v>
      </c>
      <c r="E57" s="24"/>
      <c r="F57" s="24"/>
      <c r="G57" s="24"/>
      <c r="H57" s="24"/>
      <c r="I57" s="24"/>
      <c r="J57" s="24"/>
      <c r="K57" s="62" t="s">
        <v>87</v>
      </c>
      <c r="L57" s="37" t="str">
        <f>IF(K57="ja","Certificaat als bijlage toevoegen","")</f>
        <v/>
      </c>
      <c r="M57" s="24"/>
      <c r="N57" s="25"/>
      <c r="P57" s="31" t="str">
        <f>IF(K57="ja"," ▪ Certificaat VCA vol, of SCC certificaat","")</f>
        <v/>
      </c>
    </row>
    <row r="58" spans="1:16" ht="17.5" customHeight="1" x14ac:dyDescent="0.3">
      <c r="C58" s="30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5"/>
    </row>
    <row r="59" spans="1:16" ht="17.5" customHeight="1" x14ac:dyDescent="0.3">
      <c r="A59" s="87">
        <f>IF($K$55&lt;&gt;"no",0,IF(K59="",1,0))</f>
        <v>0</v>
      </c>
      <c r="C59" s="56" t="s">
        <v>4</v>
      </c>
      <c r="D59" s="53" t="s">
        <v>58</v>
      </c>
      <c r="E59" s="53"/>
      <c r="F59" s="53"/>
      <c r="G59" s="53"/>
      <c r="H59" s="53"/>
      <c r="I59" s="53"/>
      <c r="J59" s="53"/>
      <c r="K59" s="64"/>
      <c r="L59" s="24"/>
      <c r="M59" s="24"/>
      <c r="N59" s="24"/>
    </row>
    <row r="60" spans="1:16" ht="17.5" customHeight="1" x14ac:dyDescent="0.3">
      <c r="A60" s="87"/>
      <c r="C60" s="56" t="s">
        <v>5</v>
      </c>
      <c r="D60" s="53" t="s">
        <v>59</v>
      </c>
      <c r="E60" s="53"/>
      <c r="F60" s="53"/>
      <c r="G60" s="53"/>
      <c r="H60" s="53"/>
      <c r="I60" s="53"/>
      <c r="J60" s="53"/>
      <c r="K60" s="24"/>
      <c r="L60" s="24"/>
      <c r="M60" s="24"/>
      <c r="N60" s="25"/>
    </row>
    <row r="61" spans="1:16" ht="17.5" customHeight="1" x14ac:dyDescent="0.3">
      <c r="A61" s="87">
        <f>IF($K$55&lt;&gt;"no",0,IF(K61="",1,0))</f>
        <v>0</v>
      </c>
      <c r="C61" s="46"/>
      <c r="D61" s="31"/>
      <c r="E61" s="31"/>
      <c r="F61" s="31"/>
      <c r="G61" s="31"/>
      <c r="H61" s="31"/>
      <c r="I61" s="31"/>
      <c r="J61" s="46" t="s">
        <v>88</v>
      </c>
      <c r="K61" s="54"/>
    </row>
    <row r="62" spans="1:16" ht="17.5" customHeight="1" x14ac:dyDescent="0.3">
      <c r="A62" s="4">
        <f>IF(AND($K$55="no",K62="select"),1,0)</f>
        <v>0</v>
      </c>
      <c r="C62" s="56" t="s">
        <v>6</v>
      </c>
      <c r="D62" s="53" t="s">
        <v>60</v>
      </c>
      <c r="E62" s="24"/>
      <c r="F62" s="24"/>
      <c r="G62" s="24"/>
      <c r="H62" s="24"/>
      <c r="I62" s="24"/>
      <c r="J62" s="35"/>
      <c r="K62" s="62" t="s">
        <v>87</v>
      </c>
      <c r="L62" s="37" t="str">
        <f>IF(K62="ja","Certificaat als bijlage toevoegen","")</f>
        <v/>
      </c>
      <c r="M62" s="24"/>
      <c r="N62" s="25"/>
      <c r="P62" s="31" t="str">
        <f>IF(K62="yes"," ▪ Certificaat NEN 4400","")</f>
        <v/>
      </c>
    </row>
    <row r="63" spans="1:16" ht="17.5" customHeight="1" x14ac:dyDescent="0.3">
      <c r="A63" s="4">
        <f>IF(AND($K$55="no",K63="select"),1,0)</f>
        <v>0</v>
      </c>
      <c r="C63" s="56" t="s">
        <v>7</v>
      </c>
      <c r="D63" s="53" t="s">
        <v>61</v>
      </c>
      <c r="E63" s="24"/>
      <c r="F63" s="24"/>
      <c r="G63" s="24"/>
      <c r="H63" s="24"/>
      <c r="I63" s="24"/>
      <c r="J63" s="24"/>
      <c r="K63" s="60" t="s">
        <v>87</v>
      </c>
      <c r="L63" s="37" t="str">
        <f>IF(K63="ja","Certificaat als bijlage toevoegen","")</f>
        <v/>
      </c>
      <c r="M63" s="24"/>
      <c r="N63" s="25"/>
      <c r="P63" s="31" t="str">
        <f>IF(K63="yes"," ▪ Certificaat VCA, VCU of ISO 45001:2018","")</f>
        <v/>
      </c>
    </row>
    <row r="64" spans="1:16" ht="17.5" customHeight="1" x14ac:dyDescent="0.3">
      <c r="C64" s="56" t="s">
        <v>8</v>
      </c>
      <c r="D64" s="53" t="s">
        <v>62</v>
      </c>
      <c r="E64" s="24"/>
      <c r="F64" s="24"/>
      <c r="G64" s="24"/>
      <c r="H64" s="24"/>
      <c r="I64" s="24"/>
      <c r="J64" s="24"/>
      <c r="K64" s="24"/>
      <c r="L64" s="24"/>
      <c r="M64" s="24"/>
      <c r="N64" s="25"/>
    </row>
    <row r="65" spans="1:14" ht="17.5" customHeight="1" x14ac:dyDescent="0.3">
      <c r="A65" s="87">
        <f>IF($K$55&lt;&gt;"no",0,IF(I65="",1,0))</f>
        <v>0</v>
      </c>
      <c r="C65" s="32"/>
      <c r="D65" s="33"/>
      <c r="E65" s="22"/>
      <c r="F65" s="22"/>
      <c r="G65" s="22"/>
      <c r="H65" s="22"/>
      <c r="I65" s="105"/>
      <c r="J65" s="106"/>
      <c r="K65" s="106"/>
      <c r="L65" s="106"/>
      <c r="M65" s="107"/>
      <c r="N65" s="23"/>
    </row>
    <row r="66" spans="1:14" ht="17.5" customHeight="1" x14ac:dyDescent="0.3">
      <c r="A66" s="4">
        <f>IF(N66="select",1,0)</f>
        <v>1</v>
      </c>
      <c r="C66" s="34" t="s">
        <v>9</v>
      </c>
      <c r="D66" s="35" t="s">
        <v>63</v>
      </c>
      <c r="E66" s="35"/>
      <c r="F66" s="35"/>
      <c r="G66" s="35"/>
      <c r="H66" s="35"/>
      <c r="I66" s="35"/>
      <c r="J66" s="35"/>
      <c r="K66" s="35"/>
      <c r="L66" s="35"/>
      <c r="N66" s="36" t="s">
        <v>87</v>
      </c>
    </row>
    <row r="67" spans="1:14" ht="17.5" customHeight="1" x14ac:dyDescent="0.3">
      <c r="C67" s="30" t="s">
        <v>24</v>
      </c>
      <c r="D67" s="24" t="s">
        <v>64</v>
      </c>
      <c r="E67" s="24"/>
      <c r="F67" s="24"/>
      <c r="G67" s="24"/>
      <c r="H67" s="24"/>
      <c r="I67" s="24"/>
      <c r="J67" s="24"/>
      <c r="K67" s="24"/>
      <c r="L67" s="24"/>
      <c r="M67" s="24"/>
      <c r="N67" s="25"/>
    </row>
    <row r="68" spans="1:14" ht="17.5" customHeight="1" x14ac:dyDescent="0.3">
      <c r="C68" s="1"/>
      <c r="D68" s="2" t="s">
        <v>65</v>
      </c>
    </row>
    <row r="69" spans="1:14" ht="17.5" customHeight="1" x14ac:dyDescent="0.3">
      <c r="C69" s="1"/>
      <c r="D69" s="94" t="s">
        <v>11</v>
      </c>
    </row>
    <row r="70" spans="1:14" ht="17.5" customHeight="1" x14ac:dyDescent="0.3">
      <c r="A70" s="4">
        <f>IF(M70="select",1,0)</f>
        <v>1</v>
      </c>
      <c r="C70" s="1"/>
      <c r="D70" s="38" t="s">
        <v>66</v>
      </c>
      <c r="M70" s="10" t="s">
        <v>87</v>
      </c>
    </row>
    <row r="71" spans="1:14" ht="17.5" customHeight="1" x14ac:dyDescent="0.3">
      <c r="C71" s="30" t="s">
        <v>10</v>
      </c>
      <c r="D71" s="24" t="s">
        <v>67</v>
      </c>
      <c r="E71" s="24"/>
      <c r="F71" s="24"/>
      <c r="G71" s="24"/>
      <c r="H71" s="24"/>
      <c r="I71" s="24"/>
      <c r="J71" s="24"/>
      <c r="K71" s="24"/>
      <c r="L71" s="24"/>
      <c r="M71" s="24"/>
      <c r="N71" s="25"/>
    </row>
    <row r="72" spans="1:14" ht="17.5" customHeight="1" x14ac:dyDescent="0.3">
      <c r="C72" s="1"/>
      <c r="D72" s="73" t="s">
        <v>86</v>
      </c>
      <c r="E72" s="79"/>
      <c r="F72" s="79"/>
      <c r="G72" s="79"/>
      <c r="H72" s="79"/>
      <c r="I72" s="79"/>
    </row>
    <row r="73" spans="1:14" ht="17.5" customHeight="1" x14ac:dyDescent="0.3">
      <c r="A73" s="4">
        <f>IF(D73="select",1,0)</f>
        <v>1</v>
      </c>
      <c r="C73" s="1"/>
      <c r="D73" s="10" t="s">
        <v>87</v>
      </c>
      <c r="N73" s="2"/>
    </row>
    <row r="74" spans="1:14" ht="17.5" customHeight="1" x14ac:dyDescent="0.3">
      <c r="C74" s="1"/>
      <c r="D74" s="31" t="s">
        <v>68</v>
      </c>
    </row>
    <row r="75" spans="1:14" ht="17.5" customHeight="1" x14ac:dyDescent="0.3">
      <c r="A75" s="4">
        <f>IF(AND(D73="yes",D75=""),1,0)</f>
        <v>0</v>
      </c>
      <c r="C75" s="32"/>
      <c r="D75" s="108"/>
      <c r="E75" s="109"/>
      <c r="F75" s="109"/>
      <c r="G75" s="109"/>
      <c r="H75" s="109"/>
      <c r="I75" s="109"/>
      <c r="J75" s="109"/>
      <c r="K75" s="109"/>
      <c r="L75" s="109"/>
      <c r="M75" s="109"/>
      <c r="N75" s="109"/>
    </row>
    <row r="76" spans="1:14" ht="12.75" customHeight="1" x14ac:dyDescent="0.3">
      <c r="C76" s="30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5"/>
    </row>
    <row r="77" spans="1:14" ht="17.5" customHeight="1" x14ac:dyDescent="0.3">
      <c r="C77" s="28" t="s">
        <v>12</v>
      </c>
      <c r="D77" s="29" t="s">
        <v>69</v>
      </c>
    </row>
    <row r="78" spans="1:14" ht="12.75" customHeight="1" x14ac:dyDescent="0.3">
      <c r="C78" s="40"/>
      <c r="D78" s="41"/>
      <c r="E78" s="22"/>
      <c r="F78" s="22"/>
      <c r="G78" s="22"/>
      <c r="H78" s="22"/>
      <c r="I78" s="22"/>
      <c r="J78" s="22"/>
      <c r="K78" s="22"/>
      <c r="L78" s="22"/>
      <c r="M78" s="22"/>
      <c r="N78" s="23"/>
    </row>
    <row r="79" spans="1:14" ht="17.5" customHeight="1" x14ac:dyDescent="0.3">
      <c r="C79" s="56" t="s">
        <v>13</v>
      </c>
      <c r="D79" s="53" t="s">
        <v>70</v>
      </c>
      <c r="E79" s="53"/>
      <c r="F79" s="53"/>
      <c r="G79" s="53"/>
      <c r="H79" s="53"/>
      <c r="I79" s="53"/>
      <c r="J79" s="53"/>
      <c r="K79" s="53"/>
      <c r="L79" s="53"/>
      <c r="M79" s="53"/>
      <c r="N79" s="25"/>
    </row>
    <row r="80" spans="1:14" ht="17.5" customHeight="1" x14ac:dyDescent="0.3">
      <c r="A80" s="4">
        <f>IF(AND(K55="No",G80="select"),1,0)</f>
        <v>0</v>
      </c>
      <c r="C80" s="46"/>
      <c r="D80" s="31" t="s">
        <v>71</v>
      </c>
      <c r="E80" s="11"/>
      <c r="F80" s="43"/>
      <c r="G80" s="59" t="s">
        <v>87</v>
      </c>
      <c r="H80" s="31"/>
      <c r="I80" s="31"/>
      <c r="J80" s="31"/>
      <c r="K80" s="31"/>
      <c r="L80" s="31"/>
      <c r="M80" s="31"/>
    </row>
    <row r="81" spans="1:16" ht="17.5" customHeight="1" x14ac:dyDescent="0.3">
      <c r="C81" s="1"/>
      <c r="E81" s="6"/>
      <c r="F81" s="5"/>
    </row>
    <row r="82" spans="1:16" ht="17.5" customHeight="1" x14ac:dyDescent="0.3">
      <c r="A82" s="4">
        <f>IF(AND(G80="yes",F82=""),1,0)</f>
        <v>0</v>
      </c>
      <c r="C82" s="1"/>
      <c r="D82" s="11" t="s">
        <v>72</v>
      </c>
      <c r="F82" s="118"/>
      <c r="G82" s="119"/>
      <c r="H82" s="119"/>
      <c r="I82" s="119"/>
      <c r="J82" s="119"/>
      <c r="K82" s="119"/>
      <c r="L82" s="119"/>
      <c r="M82" s="120"/>
    </row>
    <row r="83" spans="1:16" ht="17.5" customHeight="1" x14ac:dyDescent="0.3">
      <c r="C83" s="32"/>
      <c r="D83" s="42" t="s">
        <v>73</v>
      </c>
      <c r="E83" s="22"/>
      <c r="F83" s="22"/>
      <c r="G83" s="22"/>
      <c r="H83" s="22"/>
      <c r="I83" s="22"/>
      <c r="J83" s="22"/>
      <c r="K83" s="22"/>
      <c r="L83" s="22"/>
      <c r="M83" s="22"/>
      <c r="N83" s="23"/>
    </row>
    <row r="84" spans="1:16" ht="17.5" customHeight="1" x14ac:dyDescent="0.3">
      <c r="A84" s="4">
        <f>IF(AND(G80="yes",L84="Select"),1,0)</f>
        <v>0</v>
      </c>
      <c r="C84" s="30" t="s">
        <v>14</v>
      </c>
      <c r="D84" s="24" t="s">
        <v>74</v>
      </c>
      <c r="E84" s="24"/>
      <c r="F84" s="24"/>
      <c r="G84" s="24"/>
      <c r="H84" s="24"/>
      <c r="I84" s="24"/>
      <c r="J84" s="24"/>
      <c r="K84" s="24"/>
      <c r="L84" s="126" t="s">
        <v>87</v>
      </c>
      <c r="M84" s="127"/>
      <c r="N84" s="127"/>
    </row>
    <row r="85" spans="1:16" ht="17.5" customHeight="1" x14ac:dyDescent="0.3">
      <c r="C85" s="3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</row>
    <row r="86" spans="1:16" ht="17.5" customHeight="1" x14ac:dyDescent="0.3">
      <c r="A86" s="4">
        <f>IF(AND($G$80="yes",N86="Select"),1,0)</f>
        <v>0</v>
      </c>
      <c r="C86" s="34" t="s">
        <v>15</v>
      </c>
      <c r="D86" s="35" t="s">
        <v>75</v>
      </c>
      <c r="E86" s="35"/>
      <c r="F86" s="35"/>
      <c r="G86" s="35"/>
      <c r="H86" s="35"/>
      <c r="I86" s="35"/>
      <c r="J86" s="35"/>
      <c r="K86" s="35"/>
      <c r="L86" s="35"/>
      <c r="M86" s="35"/>
      <c r="N86" s="36" t="s">
        <v>87</v>
      </c>
    </row>
    <row r="87" spans="1:16" ht="17.5" customHeight="1" x14ac:dyDescent="0.3">
      <c r="A87" s="4">
        <f>IF(AND(G80="yes",N87="Select"),1,0)</f>
        <v>0</v>
      </c>
      <c r="C87" s="34" t="s">
        <v>16</v>
      </c>
      <c r="D87" s="35" t="s">
        <v>76</v>
      </c>
      <c r="E87" s="35"/>
      <c r="F87" s="35"/>
      <c r="G87" s="35"/>
      <c r="H87" s="35"/>
      <c r="I87" s="35"/>
      <c r="J87" s="35"/>
      <c r="K87" s="35"/>
      <c r="L87" s="35"/>
      <c r="M87" s="35"/>
      <c r="N87" s="36" t="s">
        <v>87</v>
      </c>
    </row>
    <row r="88" spans="1:16" ht="17.5" customHeight="1" x14ac:dyDescent="0.3">
      <c r="A88" s="4">
        <f>IF(AND(G80="yes",L88="Select"),1,0)</f>
        <v>0</v>
      </c>
      <c r="C88" s="30" t="s">
        <v>17</v>
      </c>
      <c r="D88" s="24" t="s">
        <v>77</v>
      </c>
      <c r="E88" s="24"/>
      <c r="F88" s="24"/>
      <c r="G88" s="24"/>
      <c r="H88" s="24"/>
      <c r="I88" s="24"/>
      <c r="J88" s="24"/>
      <c r="L88" s="10" t="s">
        <v>87</v>
      </c>
      <c r="M88" s="24"/>
      <c r="N88" s="25"/>
      <c r="P88" s="43" t="str">
        <f>IF(L88="yes","    ▪ Copy Certificate of Registration (certificate of establishment)","")</f>
        <v/>
      </c>
    </row>
    <row r="89" spans="1:16" ht="17.5" customHeight="1" x14ac:dyDescent="0.3">
      <c r="C89" s="1"/>
      <c r="E89" s="31" t="s">
        <v>89</v>
      </c>
    </row>
    <row r="90" spans="1:16" ht="17.5" customHeight="1" x14ac:dyDescent="0.3">
      <c r="A90" s="4">
        <f>IF(AND(L88="no",E90=""),1,0)</f>
        <v>0</v>
      </c>
      <c r="C90" s="1"/>
      <c r="E90" s="121"/>
      <c r="F90" s="122"/>
      <c r="G90" s="122"/>
      <c r="H90" s="122"/>
      <c r="I90" s="122"/>
      <c r="J90" s="122"/>
      <c r="K90" s="122"/>
      <c r="L90" s="122"/>
      <c r="M90" s="122"/>
    </row>
    <row r="91" spans="1:16" ht="17.5" customHeight="1" x14ac:dyDescent="0.3">
      <c r="C91" s="32"/>
      <c r="D91" s="22"/>
      <c r="E91" s="123"/>
      <c r="F91" s="123"/>
      <c r="G91" s="123"/>
      <c r="H91" s="123"/>
      <c r="I91" s="123"/>
      <c r="J91" s="123"/>
      <c r="K91" s="123"/>
      <c r="L91" s="123"/>
      <c r="M91" s="123"/>
      <c r="N91" s="23"/>
    </row>
    <row r="92" spans="1:16" ht="17.5" customHeight="1" x14ac:dyDescent="0.3">
      <c r="A92" s="4">
        <f>IF(AND($G$80="yes",N92="Select"),1,0)</f>
        <v>0</v>
      </c>
      <c r="C92" s="30" t="s">
        <v>18</v>
      </c>
      <c r="D92" s="24" t="s">
        <v>90</v>
      </c>
      <c r="E92" s="24"/>
      <c r="F92" s="24"/>
      <c r="G92" s="24"/>
      <c r="H92" s="24"/>
      <c r="I92" s="24"/>
      <c r="J92" s="24"/>
      <c r="K92" s="24"/>
      <c r="L92" s="24"/>
      <c r="M92" s="24"/>
      <c r="N92" s="44" t="s">
        <v>87</v>
      </c>
    </row>
    <row r="93" spans="1:16" ht="17.5" customHeight="1" x14ac:dyDescent="0.3">
      <c r="A93" s="4">
        <f>IF(AND(N92="yes",N93=""),1,0)</f>
        <v>0</v>
      </c>
      <c r="C93" s="32"/>
      <c r="D93" s="31" t="s">
        <v>78</v>
      </c>
      <c r="E93" s="22"/>
      <c r="F93" s="22"/>
      <c r="G93" s="22"/>
      <c r="H93" s="22"/>
      <c r="I93" s="22"/>
      <c r="J93" s="22"/>
      <c r="K93" s="22"/>
      <c r="L93" s="22"/>
      <c r="M93" s="22"/>
      <c r="N93" s="45" t="s">
        <v>87</v>
      </c>
    </row>
    <row r="94" spans="1:16" ht="17.5" customHeight="1" x14ac:dyDescent="0.3">
      <c r="C94" s="30" t="s">
        <v>19</v>
      </c>
      <c r="D94" s="24" t="s">
        <v>91</v>
      </c>
      <c r="E94" s="24"/>
      <c r="F94" s="24"/>
      <c r="G94" s="24"/>
      <c r="H94" s="24"/>
      <c r="I94" s="24"/>
      <c r="J94" s="24"/>
      <c r="K94" s="24"/>
      <c r="L94" s="24"/>
      <c r="M94" s="24"/>
      <c r="N94" s="25"/>
      <c r="P94" s="2"/>
    </row>
    <row r="95" spans="1:16" ht="17.5" customHeight="1" x14ac:dyDescent="0.3">
      <c r="C95" s="1"/>
      <c r="D95" s="2" t="s">
        <v>92</v>
      </c>
    </row>
    <row r="96" spans="1:16" ht="17.5" customHeight="1" x14ac:dyDescent="0.3">
      <c r="A96" s="4">
        <f>IF(AND($G$80="yes",D96=""),1,0)</f>
        <v>0</v>
      </c>
      <c r="C96" s="1"/>
      <c r="D96" s="110"/>
      <c r="E96" s="111"/>
      <c r="F96" s="111"/>
      <c r="G96" s="111"/>
      <c r="H96" s="111"/>
      <c r="I96" s="111"/>
      <c r="J96" s="111"/>
      <c r="K96" s="111"/>
      <c r="L96" s="111"/>
      <c r="M96" s="111"/>
    </row>
    <row r="97" spans="1:14" ht="17.5" customHeight="1" x14ac:dyDescent="0.3">
      <c r="C97" s="3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23"/>
    </row>
    <row r="98" spans="1:14" ht="17.5" customHeight="1" x14ac:dyDescent="0.3">
      <c r="A98" s="4">
        <f>IF(AND($K$55="no",N98="Select"),1,0)</f>
        <v>0</v>
      </c>
      <c r="C98" s="56" t="s">
        <v>20</v>
      </c>
      <c r="D98" s="53" t="s">
        <v>93</v>
      </c>
      <c r="E98" s="53"/>
      <c r="F98" s="53"/>
      <c r="G98" s="53"/>
      <c r="H98" s="53"/>
      <c r="I98" s="53"/>
      <c r="J98" s="53"/>
      <c r="K98" s="53"/>
      <c r="L98" s="53"/>
      <c r="M98" s="53"/>
      <c r="N98" s="44" t="s">
        <v>87</v>
      </c>
    </row>
    <row r="99" spans="1:14" ht="17.5" customHeight="1" x14ac:dyDescent="0.3">
      <c r="A99" s="4">
        <f>IF(AND(N98="no",G99=""),1,0)</f>
        <v>0</v>
      </c>
      <c r="C99" s="46"/>
      <c r="D99" s="31" t="s">
        <v>94</v>
      </c>
      <c r="E99" s="31"/>
      <c r="F99" s="31"/>
      <c r="G99" s="110"/>
      <c r="H99" s="115"/>
      <c r="I99" s="115"/>
      <c r="J99" s="115"/>
      <c r="K99" s="115"/>
      <c r="L99" s="115"/>
      <c r="M99" s="115"/>
      <c r="N99" s="43"/>
    </row>
    <row r="100" spans="1:14" ht="17.5" customHeight="1" x14ac:dyDescent="0.3">
      <c r="C100" s="55"/>
      <c r="D100" s="33"/>
      <c r="E100" s="33"/>
      <c r="F100" s="33"/>
      <c r="G100" s="112"/>
      <c r="H100" s="112"/>
      <c r="I100" s="112"/>
      <c r="J100" s="112"/>
      <c r="K100" s="112"/>
      <c r="L100" s="112"/>
      <c r="M100" s="112"/>
      <c r="N100" s="57"/>
    </row>
    <row r="101" spans="1:14" ht="17.5" customHeight="1" x14ac:dyDescent="0.3">
      <c r="A101" s="4">
        <f>IF(AND($K$55="no",N101="Select"),1,0)</f>
        <v>0</v>
      </c>
      <c r="C101" s="56" t="s">
        <v>21</v>
      </c>
      <c r="D101" s="53" t="s">
        <v>95</v>
      </c>
      <c r="E101" s="53"/>
      <c r="F101" s="53"/>
      <c r="G101" s="53"/>
      <c r="H101" s="53"/>
      <c r="I101" s="53"/>
      <c r="J101" s="53"/>
      <c r="K101" s="53"/>
      <c r="L101" s="53"/>
      <c r="M101" s="53"/>
      <c r="N101" s="44" t="s">
        <v>87</v>
      </c>
    </row>
    <row r="102" spans="1:14" ht="17.5" customHeight="1" x14ac:dyDescent="0.3">
      <c r="A102" s="4">
        <f>IF(AND(N101="yes",F102=""),1,0)</f>
        <v>0</v>
      </c>
      <c r="C102" s="1"/>
      <c r="D102" s="31" t="s">
        <v>96</v>
      </c>
      <c r="E102" s="46"/>
      <c r="F102" s="110"/>
      <c r="G102" s="111"/>
      <c r="H102" s="111"/>
      <c r="I102" s="111"/>
      <c r="J102" s="111"/>
      <c r="K102" s="111"/>
      <c r="L102" s="111"/>
      <c r="M102" s="111"/>
    </row>
    <row r="103" spans="1:14" ht="17.5" customHeight="1" x14ac:dyDescent="0.3">
      <c r="C103" s="1"/>
      <c r="D103" s="46"/>
      <c r="E103" s="46"/>
      <c r="F103" s="112"/>
      <c r="G103" s="112"/>
      <c r="H103" s="112"/>
      <c r="I103" s="112"/>
      <c r="J103" s="112"/>
      <c r="K103" s="112"/>
      <c r="L103" s="112"/>
      <c r="M103" s="112"/>
    </row>
    <row r="104" spans="1:14" ht="12.75" customHeight="1" x14ac:dyDescent="0.3">
      <c r="C104" s="30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5"/>
    </row>
    <row r="105" spans="1:14" ht="17.5" customHeight="1" x14ac:dyDescent="0.3">
      <c r="C105" s="28" t="s">
        <v>32</v>
      </c>
      <c r="D105" s="29" t="s">
        <v>97</v>
      </c>
    </row>
    <row r="106" spans="1:14" ht="12.75" customHeight="1" x14ac:dyDescent="0.3">
      <c r="C106" s="40"/>
      <c r="D106" s="41"/>
      <c r="E106" s="22"/>
      <c r="F106" s="22"/>
      <c r="G106" s="22"/>
      <c r="H106" s="22"/>
      <c r="I106" s="22"/>
      <c r="J106" s="22"/>
      <c r="K106" s="22"/>
      <c r="L106" s="22"/>
      <c r="M106" s="22"/>
      <c r="N106" s="23"/>
    </row>
    <row r="107" spans="1:14" ht="17.5" customHeight="1" x14ac:dyDescent="0.3">
      <c r="A107" s="4">
        <f>IF(N107="select",1,0)</f>
        <v>1</v>
      </c>
      <c r="C107" s="34" t="s">
        <v>25</v>
      </c>
      <c r="D107" s="35" t="s">
        <v>98</v>
      </c>
      <c r="E107" s="35"/>
      <c r="F107" s="35"/>
      <c r="G107" s="35"/>
      <c r="H107" s="35"/>
      <c r="I107" s="35"/>
      <c r="J107" s="35"/>
      <c r="K107" s="35"/>
      <c r="L107" s="35"/>
      <c r="M107" s="35"/>
      <c r="N107" s="36" t="s">
        <v>87</v>
      </c>
    </row>
    <row r="108" spans="1:14" ht="17.5" customHeight="1" x14ac:dyDescent="0.3">
      <c r="A108" s="4">
        <f t="shared" ref="A108:A113" si="0">IF(N108="select",1,0)</f>
        <v>1</v>
      </c>
      <c r="C108" s="34" t="s">
        <v>26</v>
      </c>
      <c r="D108" s="35" t="s">
        <v>99</v>
      </c>
      <c r="E108" s="35"/>
      <c r="F108" s="35"/>
      <c r="G108" s="35"/>
      <c r="H108" s="35"/>
      <c r="I108" s="35"/>
      <c r="J108" s="35"/>
      <c r="K108" s="35"/>
      <c r="L108" s="35"/>
      <c r="M108" s="35"/>
      <c r="N108" s="36" t="s">
        <v>87</v>
      </c>
    </row>
    <row r="109" spans="1:14" ht="17.5" customHeight="1" x14ac:dyDescent="0.3">
      <c r="A109" s="4">
        <f t="shared" si="0"/>
        <v>1</v>
      </c>
      <c r="C109" s="34" t="s">
        <v>27</v>
      </c>
      <c r="D109" s="35" t="s">
        <v>100</v>
      </c>
      <c r="E109" s="35"/>
      <c r="F109" s="35"/>
      <c r="G109" s="35"/>
      <c r="H109" s="35"/>
      <c r="I109" s="35"/>
      <c r="J109" s="35"/>
      <c r="K109" s="35"/>
      <c r="L109" s="35"/>
      <c r="M109" s="35"/>
      <c r="N109" s="36" t="s">
        <v>87</v>
      </c>
    </row>
    <row r="110" spans="1:14" ht="17.5" customHeight="1" x14ac:dyDescent="0.3">
      <c r="A110" s="4">
        <f t="shared" si="0"/>
        <v>1</v>
      </c>
      <c r="C110" s="34" t="s">
        <v>28</v>
      </c>
      <c r="D110" s="35" t="s">
        <v>101</v>
      </c>
      <c r="E110" s="35"/>
      <c r="F110" s="35"/>
      <c r="G110" s="35"/>
      <c r="H110" s="35"/>
      <c r="I110" s="35"/>
      <c r="J110" s="35"/>
      <c r="K110" s="35"/>
      <c r="L110" s="35"/>
      <c r="M110" s="35"/>
      <c r="N110" s="36" t="s">
        <v>87</v>
      </c>
    </row>
    <row r="111" spans="1:14" ht="17.5" customHeight="1" x14ac:dyDescent="0.3">
      <c r="A111" s="4">
        <f t="shared" si="0"/>
        <v>1</v>
      </c>
      <c r="C111" s="34" t="s">
        <v>29</v>
      </c>
      <c r="D111" s="35" t="s">
        <v>102</v>
      </c>
      <c r="E111" s="35"/>
      <c r="F111" s="35"/>
      <c r="G111" s="35"/>
      <c r="H111" s="35"/>
      <c r="I111" s="35"/>
      <c r="J111" s="35"/>
      <c r="K111" s="35"/>
      <c r="L111" s="35"/>
      <c r="M111" s="35"/>
      <c r="N111" s="36" t="s">
        <v>87</v>
      </c>
    </row>
    <row r="112" spans="1:14" ht="17.5" customHeight="1" x14ac:dyDescent="0.3">
      <c r="A112" s="4">
        <f t="shared" si="0"/>
        <v>1</v>
      </c>
      <c r="C112" s="34" t="s">
        <v>30</v>
      </c>
      <c r="D112" s="35" t="s">
        <v>103</v>
      </c>
      <c r="E112" s="35"/>
      <c r="F112" s="35"/>
      <c r="G112" s="35"/>
      <c r="H112" s="35"/>
      <c r="I112" s="35"/>
      <c r="J112" s="35"/>
      <c r="K112" s="35"/>
      <c r="L112" s="35"/>
      <c r="M112" s="35"/>
      <c r="N112" s="36" t="s">
        <v>87</v>
      </c>
    </row>
    <row r="113" spans="1:14" ht="17.5" customHeight="1" x14ac:dyDescent="0.3">
      <c r="A113" s="4">
        <f t="shared" si="0"/>
        <v>1</v>
      </c>
      <c r="C113" s="34" t="s">
        <v>31</v>
      </c>
      <c r="D113" s="35" t="s">
        <v>104</v>
      </c>
      <c r="E113" s="35"/>
      <c r="F113" s="35"/>
      <c r="G113" s="35"/>
      <c r="H113" s="35"/>
      <c r="I113" s="35"/>
      <c r="J113" s="35"/>
      <c r="K113" s="35"/>
      <c r="L113" s="35"/>
      <c r="M113" s="35"/>
      <c r="N113" s="36" t="s">
        <v>87</v>
      </c>
    </row>
    <row r="114" spans="1:14" s="2" customFormat="1" ht="17.5" customHeight="1" x14ac:dyDescent="0.3">
      <c r="A114" s="1"/>
      <c r="C114" s="89" t="s">
        <v>33</v>
      </c>
      <c r="D114" s="90" t="s">
        <v>105</v>
      </c>
      <c r="E114" s="90"/>
      <c r="F114" s="90"/>
      <c r="G114" s="90"/>
      <c r="H114" s="90"/>
      <c r="I114" s="24"/>
      <c r="J114" s="24"/>
      <c r="K114" s="24"/>
      <c r="L114" s="24"/>
      <c r="M114" s="24"/>
      <c r="N114" s="24"/>
    </row>
    <row r="115" spans="1:14" ht="17.5" customHeight="1" x14ac:dyDescent="0.3">
      <c r="A115" s="4">
        <f>IF(K55="yes",0,IF(H115="Select",1,0))</f>
        <v>1</v>
      </c>
      <c r="C115" s="87"/>
      <c r="D115" s="91" t="s">
        <v>106</v>
      </c>
      <c r="E115" s="91"/>
      <c r="F115" s="91"/>
      <c r="G115" s="91"/>
      <c r="H115" s="92" t="s">
        <v>87</v>
      </c>
    </row>
    <row r="116" spans="1:14" ht="5.15" customHeight="1" x14ac:dyDescent="0.3">
      <c r="C116" s="1"/>
    </row>
    <row r="117" spans="1:14" ht="17.5" customHeight="1" x14ac:dyDescent="0.3">
      <c r="A117" s="4">
        <f>IF(AND(H115="yes",H117=""),1,0)</f>
        <v>0</v>
      </c>
      <c r="C117" s="1"/>
      <c r="D117" s="31" t="s">
        <v>107</v>
      </c>
      <c r="H117" s="102"/>
      <c r="I117" s="96"/>
      <c r="J117" s="96"/>
      <c r="K117" s="96"/>
      <c r="L117" s="96"/>
      <c r="M117" s="97"/>
    </row>
    <row r="118" spans="1:14" ht="17.5" customHeight="1" x14ac:dyDescent="0.3">
      <c r="A118" s="4">
        <f>IF(AND(H115="yes",H118=""),1,0)</f>
        <v>0</v>
      </c>
      <c r="C118" s="32"/>
      <c r="D118" s="33" t="s">
        <v>108</v>
      </c>
      <c r="E118" s="22"/>
      <c r="F118" s="22"/>
      <c r="G118" s="22"/>
      <c r="H118" s="103"/>
      <c r="I118" s="104"/>
      <c r="J118" s="22"/>
      <c r="K118" s="22"/>
      <c r="L118" s="22"/>
      <c r="M118" s="22"/>
      <c r="N118" s="23"/>
    </row>
    <row r="119" spans="1:14" x14ac:dyDescent="0.3">
      <c r="C119" s="30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5"/>
    </row>
    <row r="121" spans="1:14" ht="14" x14ac:dyDescent="0.3">
      <c r="C121" s="47" t="s">
        <v>22</v>
      </c>
    </row>
    <row r="122" spans="1:14" x14ac:dyDescent="0.3">
      <c r="C122" s="6"/>
    </row>
    <row r="123" spans="1:14" ht="13" x14ac:dyDescent="0.3">
      <c r="C123" s="7" t="s">
        <v>23</v>
      </c>
    </row>
    <row r="124" spans="1:14" x14ac:dyDescent="0.3">
      <c r="C124" s="6"/>
    </row>
    <row r="125" spans="1:14" x14ac:dyDescent="0.3">
      <c r="C125" s="6" t="s">
        <v>109</v>
      </c>
    </row>
    <row r="126" spans="1:14" x14ac:dyDescent="0.3">
      <c r="C126" s="6" t="s">
        <v>110</v>
      </c>
    </row>
    <row r="127" spans="1:14" x14ac:dyDescent="0.3">
      <c r="C127" s="6" t="s">
        <v>111</v>
      </c>
    </row>
    <row r="128" spans="1:14" x14ac:dyDescent="0.3">
      <c r="C128" s="6" t="s">
        <v>112</v>
      </c>
    </row>
    <row r="129" spans="1:11" x14ac:dyDescent="0.3">
      <c r="C129" s="6" t="s">
        <v>113</v>
      </c>
    </row>
    <row r="130" spans="1:11" x14ac:dyDescent="0.3">
      <c r="C130" s="6"/>
    </row>
    <row r="131" spans="1:11" ht="13" x14ac:dyDescent="0.3">
      <c r="C131" s="12" t="s">
        <v>114</v>
      </c>
    </row>
    <row r="132" spans="1:11" x14ac:dyDescent="0.3">
      <c r="C132" s="6"/>
    </row>
    <row r="133" spans="1:11" ht="17.5" customHeight="1" x14ac:dyDescent="0.3">
      <c r="A133" s="4">
        <f>IF(G133="",1,0)</f>
        <v>1</v>
      </c>
      <c r="C133" s="6" t="s">
        <v>46</v>
      </c>
      <c r="G133" s="95"/>
      <c r="H133" s="113"/>
      <c r="I133" s="113"/>
      <c r="J133" s="113"/>
      <c r="K133" s="114"/>
    </row>
    <row r="134" spans="1:11" x14ac:dyDescent="0.3">
      <c r="C134" s="6"/>
    </row>
    <row r="135" spans="1:11" ht="17.5" customHeight="1" x14ac:dyDescent="0.3">
      <c r="A135" s="4">
        <f>IF(G135="",1,0)</f>
        <v>1</v>
      </c>
      <c r="C135" s="6" t="s">
        <v>116</v>
      </c>
      <c r="G135" s="95"/>
      <c r="H135" s="113"/>
      <c r="I135" s="113"/>
      <c r="J135" s="113"/>
      <c r="K135" s="114"/>
    </row>
    <row r="136" spans="1:11" x14ac:dyDescent="0.3">
      <c r="C136" s="6"/>
    </row>
    <row r="137" spans="1:11" ht="13" x14ac:dyDescent="0.3">
      <c r="C137" s="12" t="s">
        <v>115</v>
      </c>
    </row>
    <row r="138" spans="1:11" x14ac:dyDescent="0.3">
      <c r="C138" s="6"/>
    </row>
    <row r="139" spans="1:11" ht="17.5" customHeight="1" x14ac:dyDescent="0.3">
      <c r="A139" s="4">
        <f>IF(G139="",1,0)</f>
        <v>1</v>
      </c>
      <c r="C139" s="6" t="s">
        <v>46</v>
      </c>
      <c r="G139" s="95"/>
      <c r="H139" s="113"/>
      <c r="I139" s="113"/>
      <c r="J139" s="113"/>
      <c r="K139" s="114"/>
    </row>
    <row r="140" spans="1:11" x14ac:dyDescent="0.3">
      <c r="C140" s="6"/>
    </row>
    <row r="141" spans="1:11" ht="17.5" customHeight="1" x14ac:dyDescent="0.3">
      <c r="A141" s="4">
        <f>IF(G141="",1,0)</f>
        <v>1</v>
      </c>
      <c r="C141" s="6" t="s">
        <v>116</v>
      </c>
      <c r="G141" s="95"/>
      <c r="H141" s="96"/>
      <c r="I141" s="96"/>
      <c r="J141" s="96"/>
      <c r="K141" s="97"/>
    </row>
    <row r="145" spans="1:16" ht="13" thickBot="1" x14ac:dyDescent="0.35"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7"/>
    </row>
    <row r="146" spans="1:16" x14ac:dyDescent="0.3"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9"/>
    </row>
    <row r="147" spans="1:16" ht="15" customHeight="1" x14ac:dyDescent="0.3">
      <c r="A147" s="4">
        <f>SUM(A15:A141)</f>
        <v>33</v>
      </c>
      <c r="C147" s="86" t="str">
        <f>IF(A147=0,"Thank you for your request.","There are still "&amp;A147&amp;" field(s) not filled; please answer the remaining question(s). Check in the light green fields!")</f>
        <v>There are still 33 field(s) not filled; please answer the remaining question(s). Check in the light green fields!</v>
      </c>
      <c r="D147" s="48"/>
      <c r="M147" s="5"/>
    </row>
    <row r="148" spans="1:16" ht="15" customHeight="1" x14ac:dyDescent="0.3">
      <c r="C148" s="7" t="s">
        <v>119</v>
      </c>
      <c r="D148" s="48"/>
      <c r="M148" s="5"/>
    </row>
    <row r="149" spans="1:16" ht="15" customHeight="1" x14ac:dyDescent="0.3">
      <c r="C149" s="6" t="s">
        <v>117</v>
      </c>
      <c r="D149" s="48"/>
      <c r="M149" s="5"/>
    </row>
    <row r="150" spans="1:16" ht="15" customHeight="1" x14ac:dyDescent="0.3">
      <c r="C150" s="88" t="s">
        <v>126</v>
      </c>
      <c r="D150" s="48"/>
      <c r="M150" s="5"/>
    </row>
    <row r="151" spans="1:16" ht="15" customHeight="1" x14ac:dyDescent="0.3">
      <c r="C151" s="88" t="str">
        <f>IF(AND(D15="",D19=""),"● Relationship statement(s): n/a","● Relationship statement(s) with the firm(s): "&amp;D15&amp;" / "&amp;D19)</f>
        <v>● Relationship statement(s): n/a</v>
      </c>
      <c r="D151" s="48"/>
      <c r="M151" s="5"/>
    </row>
    <row r="152" spans="1:16" ht="15" customHeight="1" x14ac:dyDescent="0.3">
      <c r="C152" s="88" t="str">
        <f>"● Other documents: "&amp;P15&amp;P62&amp;P63&amp;P57&amp;P88</f>
        <v xml:space="preserve">● Other documents: </v>
      </c>
      <c r="D152" s="48"/>
      <c r="E152" s="2" t="str">
        <f>P62&amp;P63&amp;P88</f>
        <v/>
      </c>
      <c r="M152" s="5"/>
    </row>
    <row r="153" spans="1:16" ht="15" customHeight="1" x14ac:dyDescent="0.3">
      <c r="C153" s="6" t="s">
        <v>118</v>
      </c>
      <c r="D153" s="48"/>
      <c r="M153" s="5"/>
      <c r="O153" s="71"/>
      <c r="P153" s="65"/>
    </row>
    <row r="154" spans="1:16" ht="15" customHeight="1" x14ac:dyDescent="0.3">
      <c r="C154" s="6"/>
      <c r="D154" s="48"/>
      <c r="M154" s="5"/>
      <c r="O154" s="70"/>
    </row>
    <row r="155" spans="1:16" ht="15" customHeight="1" x14ac:dyDescent="0.3">
      <c r="C155" s="6" t="s">
        <v>122</v>
      </c>
      <c r="D155" s="48"/>
      <c r="M155" s="5"/>
    </row>
    <row r="156" spans="1:16" ht="15" customHeight="1" x14ac:dyDescent="0.3">
      <c r="C156" s="6"/>
      <c r="D156" s="48"/>
      <c r="M156" s="5"/>
    </row>
    <row r="157" spans="1:16" ht="15" customHeight="1" x14ac:dyDescent="0.3">
      <c r="C157" s="6"/>
      <c r="D157" s="48"/>
      <c r="M157" s="5"/>
    </row>
    <row r="158" spans="1:16" x14ac:dyDescent="0.3">
      <c r="C158" s="6"/>
    </row>
    <row r="159" spans="1:16" ht="15" customHeight="1" x14ac:dyDescent="0.3">
      <c r="C159" s="6" t="s">
        <v>121</v>
      </c>
      <c r="D159" s="48"/>
      <c r="M159" s="5"/>
    </row>
    <row r="160" spans="1:16" ht="15" customHeight="1" x14ac:dyDescent="0.3">
      <c r="C160" s="6"/>
    </row>
    <row r="161" spans="3:13" ht="7" customHeight="1" x14ac:dyDescent="0.3">
      <c r="C161" s="6"/>
    </row>
    <row r="162" spans="3:13" ht="15" customHeight="1" x14ac:dyDescent="0.3">
      <c r="C162" s="6" t="s">
        <v>123</v>
      </c>
      <c r="D162" s="48"/>
      <c r="H162" s="49" t="s">
        <v>0</v>
      </c>
      <c r="M162" s="5"/>
    </row>
    <row r="163" spans="3:13" ht="14" x14ac:dyDescent="0.3">
      <c r="C163" s="6"/>
      <c r="D163" s="48"/>
      <c r="E163" s="49"/>
      <c r="M163" s="5"/>
    </row>
    <row r="164" spans="3:13" ht="13" x14ac:dyDescent="0.3">
      <c r="C164" s="6"/>
      <c r="F164" s="8" t="s">
        <v>120</v>
      </c>
      <c r="G164" s="100" t="str">
        <f>F23&amp;" - Request BIN."</f>
        <v xml:space="preserve"> - Request BIN.</v>
      </c>
      <c r="H164" s="101"/>
      <c r="I164" s="101"/>
      <c r="J164" s="101"/>
      <c r="K164" s="101"/>
      <c r="L164" s="101"/>
      <c r="M164" s="52"/>
    </row>
    <row r="169" spans="3:13" x14ac:dyDescent="0.3">
      <c r="K169" s="50"/>
    </row>
  </sheetData>
  <sheetProtection sheet="1" objects="1" scenarios="1"/>
  <mergeCells count="31">
    <mergeCell ref="D15:I15"/>
    <mergeCell ref="F28:G28"/>
    <mergeCell ref="E42:H42"/>
    <mergeCell ref="F82:M82"/>
    <mergeCell ref="E90:M91"/>
    <mergeCell ref="F36:I36"/>
    <mergeCell ref="E40:F40"/>
    <mergeCell ref="J40:M40"/>
    <mergeCell ref="L84:N84"/>
    <mergeCell ref="H29:K29"/>
    <mergeCell ref="F30:H30"/>
    <mergeCell ref="F31:K31"/>
    <mergeCell ref="F34:I34"/>
    <mergeCell ref="F35:I35"/>
    <mergeCell ref="D19:I19"/>
    <mergeCell ref="F23:K23"/>
    <mergeCell ref="F25:K25"/>
    <mergeCell ref="H26:K26"/>
    <mergeCell ref="I24:K24"/>
    <mergeCell ref="G164:L164"/>
    <mergeCell ref="H117:M117"/>
    <mergeCell ref="H118:I118"/>
    <mergeCell ref="I65:M65"/>
    <mergeCell ref="D75:N75"/>
    <mergeCell ref="F102:M103"/>
    <mergeCell ref="G133:K133"/>
    <mergeCell ref="G135:K135"/>
    <mergeCell ref="G139:K139"/>
    <mergeCell ref="G141:K141"/>
    <mergeCell ref="D96:M97"/>
    <mergeCell ref="G99:M100"/>
  </mergeCells>
  <phoneticPr fontId="7" type="noConversion"/>
  <conditionalFormatting sqref="C19">
    <cfRule type="expression" dxfId="85" priority="117">
      <formula>$G$17="yes"</formula>
    </cfRule>
  </conditionalFormatting>
  <conditionalFormatting sqref="C28:C29">
    <cfRule type="expression" dxfId="84" priority="11">
      <formula>$F$27="yes"</formula>
    </cfRule>
  </conditionalFormatting>
  <conditionalFormatting sqref="C114 D114:D115 H115">
    <cfRule type="expression" dxfId="83" priority="1">
      <formula>$K$55="yes"</formula>
    </cfRule>
  </conditionalFormatting>
  <conditionalFormatting sqref="C147">
    <cfRule type="expression" dxfId="82" priority="36">
      <formula>$C$147="Thank you for your request."</formula>
    </cfRule>
  </conditionalFormatting>
  <conditionalFormatting sqref="C57:D57">
    <cfRule type="expression" dxfId="81" priority="23">
      <formula>$K$55="yes"</formula>
    </cfRule>
  </conditionalFormatting>
  <conditionalFormatting sqref="C59:D63">
    <cfRule type="expression" dxfId="80" priority="24">
      <formula>$K$55="no"</formula>
    </cfRule>
  </conditionalFormatting>
  <conditionalFormatting sqref="C79:D79">
    <cfRule type="expression" dxfId="79" priority="27">
      <formula>$K$55="no"</formula>
    </cfRule>
  </conditionalFormatting>
  <conditionalFormatting sqref="C84:D84 C86:D88 C92:D92 C94:D95">
    <cfRule type="expression" dxfId="78" priority="34">
      <formula>$G$80&lt;&gt;"yes"</formula>
    </cfRule>
  </conditionalFormatting>
  <conditionalFormatting sqref="C98:D98">
    <cfRule type="expression" dxfId="77" priority="18">
      <formula>$K$55="no"</formula>
    </cfRule>
  </conditionalFormatting>
  <conditionalFormatting sqref="C6:E6">
    <cfRule type="expression" dxfId="76" priority="3">
      <formula>$A$147=0</formula>
    </cfRule>
  </conditionalFormatting>
  <conditionalFormatting sqref="D15">
    <cfRule type="expression" dxfId="75" priority="116">
      <formula>$D$15&lt;&gt;""</formula>
    </cfRule>
  </conditionalFormatting>
  <conditionalFormatting sqref="D19">
    <cfRule type="expression" dxfId="74" priority="115" stopIfTrue="1">
      <formula>AND($G$17="yes",$D$19="")</formula>
    </cfRule>
    <cfRule type="expression" dxfId="73" priority="175">
      <formula>$D$19&lt;&gt;""</formula>
    </cfRule>
  </conditionalFormatting>
  <conditionalFormatting sqref="D55:D58 D117:D118">
    <cfRule type="expression" dxfId="72" priority="35">
      <formula>$H$115="yes"</formula>
    </cfRule>
  </conditionalFormatting>
  <conditionalFormatting sqref="D56">
    <cfRule type="expression" dxfId="71" priority="16">
      <formula>$K$55="ja"</formula>
    </cfRule>
  </conditionalFormatting>
  <conditionalFormatting sqref="D74">
    <cfRule type="expression" dxfId="70" priority="47">
      <formula>$D$73="yes"</formula>
    </cfRule>
  </conditionalFormatting>
  <conditionalFormatting sqref="D82">
    <cfRule type="expression" dxfId="69" priority="66">
      <formula>$G$80="yes"</formula>
    </cfRule>
  </conditionalFormatting>
  <conditionalFormatting sqref="D83">
    <cfRule type="expression" dxfId="68" priority="65">
      <formula>$G$80="no"</formula>
    </cfRule>
  </conditionalFormatting>
  <conditionalFormatting sqref="D93">
    <cfRule type="expression" dxfId="67" priority="83">
      <formula>N92="yes"</formula>
    </cfRule>
  </conditionalFormatting>
  <conditionalFormatting sqref="D96">
    <cfRule type="expression" dxfId="66" priority="41">
      <formula>$D$96=""</formula>
    </cfRule>
    <cfRule type="expression" dxfId="65" priority="44">
      <formula>$D$96&lt;&gt;""</formula>
    </cfRule>
  </conditionalFormatting>
  <conditionalFormatting sqref="D99:D100">
    <cfRule type="expression" dxfId="64" priority="178">
      <formula>$N$98="no"</formula>
    </cfRule>
  </conditionalFormatting>
  <conditionalFormatting sqref="D102:E103">
    <cfRule type="expression" dxfId="63" priority="46">
      <formula>$N$101="yes"</formula>
    </cfRule>
  </conditionalFormatting>
  <conditionalFormatting sqref="D96:M97">
    <cfRule type="expression" dxfId="62" priority="33" stopIfTrue="1">
      <formula>$G$80&lt;&gt;"yes"</formula>
    </cfRule>
  </conditionalFormatting>
  <conditionalFormatting sqref="D75:N75">
    <cfRule type="expression" dxfId="61" priority="68">
      <formula>AND($D$73="yes",$D$75&lt;&gt;"")</formula>
    </cfRule>
    <cfRule type="expression" dxfId="60" priority="67">
      <formula>AND($D$73="yes",$D$75="")</formula>
    </cfRule>
  </conditionalFormatting>
  <conditionalFormatting sqref="E42">
    <cfRule type="expression" dxfId="59" priority="108">
      <formula>E42&lt;&gt;""</formula>
    </cfRule>
  </conditionalFormatting>
  <conditionalFormatting sqref="E89">
    <cfRule type="expression" dxfId="58" priority="187">
      <formula>$L$88="no"</formula>
    </cfRule>
  </conditionalFormatting>
  <conditionalFormatting sqref="E90">
    <cfRule type="expression" dxfId="57" priority="190">
      <formula>AND($L$88="no",$E$90&lt;&gt;"")</formula>
    </cfRule>
    <cfRule type="expression" dxfId="56" priority="189">
      <formula>AND($L$88="no",$E$90="")</formula>
    </cfRule>
    <cfRule type="expression" dxfId="55" priority="188">
      <formula>$G$80="no"</formula>
    </cfRule>
  </conditionalFormatting>
  <conditionalFormatting sqref="F26">
    <cfRule type="expression" dxfId="54" priority="75">
      <formula>F26&lt;&gt;""</formula>
    </cfRule>
  </conditionalFormatting>
  <conditionalFormatting sqref="F27">
    <cfRule type="expression" dxfId="53" priority="40">
      <formula>F27&lt;&gt;"Select"</formula>
    </cfRule>
  </conditionalFormatting>
  <conditionalFormatting sqref="F28:F29 H29">
    <cfRule type="expression" dxfId="52" priority="38">
      <formula>AND($F$27="yes",F28="")</formula>
    </cfRule>
    <cfRule type="expression" dxfId="51" priority="39">
      <formula>IF($F$27="yes",F28&lt;&gt;"")</formula>
    </cfRule>
  </conditionalFormatting>
  <conditionalFormatting sqref="F34:F36">
    <cfRule type="expression" dxfId="50" priority="111">
      <formula>F34&lt;&gt;""</formula>
    </cfRule>
  </conditionalFormatting>
  <conditionalFormatting sqref="F82">
    <cfRule type="expression" dxfId="49" priority="91">
      <formula>AND(G80="yes",$F$82="")</formula>
    </cfRule>
    <cfRule type="expression" dxfId="48" priority="92">
      <formula>AND(G80="Yes",$F$82&lt;&gt;"")</formula>
    </cfRule>
  </conditionalFormatting>
  <conditionalFormatting sqref="F102">
    <cfRule type="expression" dxfId="47" priority="186">
      <formula>AND($N$101="yes",$F$102&lt;&gt;"")</formula>
    </cfRule>
    <cfRule type="expression" dxfId="46" priority="185">
      <formula>AND($N$101="yes",$F$102="")</formula>
    </cfRule>
  </conditionalFormatting>
  <conditionalFormatting sqref="F30:H30">
    <cfRule type="expression" dxfId="45" priority="70">
      <formula>F30&lt;&gt;""</formula>
    </cfRule>
  </conditionalFormatting>
  <conditionalFormatting sqref="F23:K23 G24:I24 F25:K25 E40">
    <cfRule type="expression" dxfId="44" priority="109">
      <formula>E23&lt;&gt;""</formula>
    </cfRule>
  </conditionalFormatting>
  <conditionalFormatting sqref="F31:K31">
    <cfRule type="expression" dxfId="43" priority="76">
      <formula>F31&lt;&gt;""</formula>
    </cfRule>
  </conditionalFormatting>
  <conditionalFormatting sqref="G17">
    <cfRule type="expression" dxfId="42" priority="159">
      <formula>$G$17&lt;&gt;"Select"</formula>
    </cfRule>
  </conditionalFormatting>
  <conditionalFormatting sqref="G29">
    <cfRule type="expression" dxfId="41" priority="4">
      <formula>$F$27="yes"</formula>
    </cfRule>
  </conditionalFormatting>
  <conditionalFormatting sqref="G80">
    <cfRule type="expression" dxfId="40" priority="90">
      <formula>G80&lt;&gt;"Select"</formula>
    </cfRule>
    <cfRule type="expression" dxfId="39" priority="26">
      <formula>AND($K$55="no",$G$80="Select")</formula>
    </cfRule>
  </conditionalFormatting>
  <conditionalFormatting sqref="G99">
    <cfRule type="expression" dxfId="38" priority="180">
      <formula>AND(N98="no",G99&lt;&gt;"")</formula>
    </cfRule>
    <cfRule type="expression" dxfId="37" priority="179">
      <formula>AND(N98="no",G99="")</formula>
    </cfRule>
  </conditionalFormatting>
  <conditionalFormatting sqref="G133">
    <cfRule type="expression" dxfId="36" priority="57">
      <formula>G133&lt;&gt;""</formula>
    </cfRule>
  </conditionalFormatting>
  <conditionalFormatting sqref="G135">
    <cfRule type="expression" dxfId="35" priority="55">
      <formula>G135&lt;&gt;""</formula>
    </cfRule>
  </conditionalFormatting>
  <conditionalFormatting sqref="G139">
    <cfRule type="expression" dxfId="34" priority="54">
      <formula>G139&lt;&gt;""</formula>
    </cfRule>
  </conditionalFormatting>
  <conditionalFormatting sqref="G141">
    <cfRule type="expression" dxfId="33" priority="52">
      <formula>G141&lt;&gt;""</formula>
    </cfRule>
  </conditionalFormatting>
  <conditionalFormatting sqref="H55:H58 H117:H118">
    <cfRule type="expression" dxfId="32" priority="107">
      <formula>AND($H$115="yes",$H$117&lt;&gt;"")</formula>
    </cfRule>
    <cfRule type="expression" dxfId="31" priority="105">
      <formula>AND($H$115="yes",$H$117="")</formula>
    </cfRule>
  </conditionalFormatting>
  <conditionalFormatting sqref="H115">
    <cfRule type="expression" dxfId="30" priority="2">
      <formula>H115&lt;&gt;"Selecteer"</formula>
    </cfRule>
  </conditionalFormatting>
  <conditionalFormatting sqref="H26:K26 J27:K27">
    <cfRule type="expression" dxfId="29" priority="73">
      <formula>H26&lt;&gt;""</formula>
    </cfRule>
  </conditionalFormatting>
  <conditionalFormatting sqref="H29:K29">
    <cfRule type="expression" dxfId="28" priority="72">
      <formula>H29&lt;&gt;""</formula>
    </cfRule>
  </conditionalFormatting>
  <conditionalFormatting sqref="I65">
    <cfRule type="expression" dxfId="27" priority="98">
      <formula>AND($K$55="no",$I$65="")</formula>
    </cfRule>
  </conditionalFormatting>
  <conditionalFormatting sqref="I65:M65">
    <cfRule type="expression" dxfId="26" priority="12">
      <formula>AND($K$55="no",$I$65&lt;&gt;"")</formula>
    </cfRule>
  </conditionalFormatting>
  <conditionalFormatting sqref="J61 C64 D64:D66 D80 C101:D101">
    <cfRule type="expression" dxfId="25" priority="17">
      <formula>$K$55="no"</formula>
    </cfRule>
  </conditionalFormatting>
  <conditionalFormatting sqref="J40:M40">
    <cfRule type="expression" dxfId="24" priority="69">
      <formula>J40&lt;&gt;""</formula>
    </cfRule>
  </conditionalFormatting>
  <conditionalFormatting sqref="K45">
    <cfRule type="expression" dxfId="23" priority="32">
      <formula>K45&lt;&gt;"Select"</formula>
    </cfRule>
  </conditionalFormatting>
  <conditionalFormatting sqref="K57 K55 D73">
    <cfRule type="expression" dxfId="22" priority="94">
      <formula>D55&lt;&gt;"Select"</formula>
    </cfRule>
  </conditionalFormatting>
  <conditionalFormatting sqref="K57">
    <cfRule type="expression" dxfId="21" priority="21">
      <formula>AND($K$55="yes",$K$57="Select")</formula>
    </cfRule>
  </conditionalFormatting>
  <conditionalFormatting sqref="K59">
    <cfRule type="expression" dxfId="20" priority="15">
      <formula>AND($K$55="no",$K$59&lt;&gt;"")</formula>
    </cfRule>
    <cfRule type="expression" dxfId="19" priority="104">
      <formula>AND($K$55="no",$K$59="")</formula>
    </cfRule>
  </conditionalFormatting>
  <conditionalFormatting sqref="K61">
    <cfRule type="expression" dxfId="18" priority="13">
      <formula>AND($K$55="no",$K$61&lt;&gt;"")</formula>
    </cfRule>
    <cfRule type="expression" dxfId="17" priority="14">
      <formula>AND($K$55="no",$K$61="")</formula>
    </cfRule>
  </conditionalFormatting>
  <conditionalFormatting sqref="K62:K63">
    <cfRule type="expression" dxfId="16" priority="99">
      <formula>K62&lt;&gt;"Select"</formula>
    </cfRule>
    <cfRule type="expression" dxfId="15" priority="22">
      <formula>AND($K$55="no",K62="Select")</formula>
    </cfRule>
  </conditionalFormatting>
  <conditionalFormatting sqref="L88">
    <cfRule type="expression" dxfId="14" priority="84">
      <formula>L88&lt;&gt;"Select"</formula>
    </cfRule>
  </conditionalFormatting>
  <conditionalFormatting sqref="L84:N84">
    <cfRule type="expression" dxfId="13" priority="89">
      <formula>L84&lt;&gt;"Select"</formula>
    </cfRule>
  </conditionalFormatting>
  <conditionalFormatting sqref="M70">
    <cfRule type="expression" dxfId="12" priority="95">
      <formula>M70&lt;&gt;"Select"</formula>
    </cfRule>
  </conditionalFormatting>
  <conditionalFormatting sqref="N66">
    <cfRule type="expression" dxfId="11" priority="28">
      <formula>N66&lt;&gt;"Select"</formula>
    </cfRule>
  </conditionalFormatting>
  <conditionalFormatting sqref="N86:N87 N107:N113">
    <cfRule type="expression" dxfId="10" priority="103">
      <formula>N86&lt;&gt;"Select"</formula>
    </cfRule>
  </conditionalFormatting>
  <conditionalFormatting sqref="N92 L84 N86:N87 L88 E90">
    <cfRule type="expression" dxfId="9" priority="61" stopIfTrue="1">
      <formula>$G$80&lt;&gt;"yes"</formula>
    </cfRule>
  </conditionalFormatting>
  <conditionalFormatting sqref="N92">
    <cfRule type="expression" dxfId="8" priority="10">
      <formula>N92&lt;&gt;"Select"</formula>
    </cfRule>
    <cfRule type="expression" dxfId="7" priority="49">
      <formula>$N$92&lt;&gt;"Select"</formula>
    </cfRule>
  </conditionalFormatting>
  <conditionalFormatting sqref="N93">
    <cfRule type="expression" dxfId="6" priority="50">
      <formula>AND($N$92="yes",$N$93="Select")</formula>
    </cfRule>
    <cfRule type="expression" dxfId="5" priority="51">
      <formula>AND($N$92="yes",$N$93&lt;&gt;"Select")</formula>
    </cfRule>
  </conditionalFormatting>
  <conditionalFormatting sqref="N98">
    <cfRule type="expression" dxfId="4" priority="8" stopIfTrue="1">
      <formula>$G$80&lt;&gt;"yes"</formula>
    </cfRule>
    <cfRule type="expression" dxfId="3" priority="9">
      <formula>N98&lt;&gt;"Select"</formula>
    </cfRule>
  </conditionalFormatting>
  <conditionalFormatting sqref="N101">
    <cfRule type="expression" dxfId="2" priority="5" stopIfTrue="1">
      <formula>$G$80&lt;&gt;"yes"</formula>
    </cfRule>
    <cfRule type="expression" dxfId="1" priority="6">
      <formula>N101="Select"</formula>
    </cfRule>
    <cfRule type="expression" dxfId="0" priority="7">
      <formula>$N$92&lt;&gt;"Select"</formula>
    </cfRule>
  </conditionalFormatting>
  <dataValidations count="8">
    <dataValidation allowBlank="1" showInputMessage="1" showErrorMessage="1" prompt="Indien niet van toepassing, vul - of x" sqref="F28:F29" xr:uid="{618F8E85-44D2-4DF9-8DB4-72CD31CFD6DF}"/>
    <dataValidation type="list" allowBlank="1" showInputMessage="1" showErrorMessage="1" sqref="N114:N118" xr:uid="{7A5FC82C-4ABA-4650-8488-C7DFF588F018}">
      <formula1>"Selecteer,ja,nee"</formula1>
    </dataValidation>
    <dataValidation type="list" allowBlank="1" showInputMessage="1" showErrorMessage="1" sqref="L84:N84" xr:uid="{43287107-ED72-4963-9B20-C05BD625C6B7}">
      <formula1>"Select,labor freely permitted, work permit"</formula1>
    </dataValidation>
    <dataValidation type="list" allowBlank="1" showInputMessage="1" showErrorMessage="1" sqref="M70" xr:uid="{B24B0D63-E098-490E-BC7F-F8672F114843}">
      <formula1>"Select,yes"</formula1>
    </dataValidation>
    <dataValidation type="list" allowBlank="1" showInputMessage="1" showErrorMessage="1" sqref="K45" xr:uid="{02A2F01C-8828-4A56-882A-30452BD9BB39}">
      <formula1>"Select,I Agree"</formula1>
    </dataValidation>
    <dataValidation type="list" allowBlank="1" showInputMessage="1" showErrorMessage="1" sqref="G17 F27 K55 K57 K62:K63 N66 D73 G80 N86:N87 L88 N92:N93 N98 N101 N107:N113 H115" xr:uid="{A0A2DA16-52B2-4336-A7B6-F120B9F7D657}">
      <formula1>"Select,yes,no"</formula1>
    </dataValidation>
    <dataValidation allowBlank="1" showInputMessage="1" showErrorMessage="1" prompt="Name of firm.  _x000a_(As main contractor is registerd at the Chamber of Commerce and therefore at Tata Steel IJmuiden)" sqref="D19:I19 D15:I15" xr:uid="{326E5977-B4E5-4F57-BDFA-0935F52EF86A}"/>
    <dataValidation allowBlank="1" showInputMessage="1" showErrorMessage="1" prompt="Name of your firm._x000a_As registered at the Chamber of Commerce." sqref="F23:K23" xr:uid="{ADD12424-3F27-4C8D-8DD5-43D0D75CAB59}"/>
  </dataValidations>
  <hyperlinks>
    <hyperlink ref="C49" r:id="rId1" display="mailto:contractoraanmelding@tatasteeleurope.com" xr:uid="{D2AD91AF-277B-452C-BB72-DAA57AEB0602}"/>
    <hyperlink ref="D69" r:id="rId2" xr:uid="{CD8873A9-834E-4CBB-A672-607A9DDA8690}"/>
    <hyperlink ref="H162" r:id="rId3" display="mailto:contractoraanmelding@tatasteeleurope.com" xr:uid="{D3F8EAC0-5F04-4F82-95ED-A1CBE4EF9C51}"/>
    <hyperlink ref="C11" r:id="rId4" xr:uid="{9440B310-15B6-4755-B934-E757EBB50916}"/>
    <hyperlink ref="D72" r:id="rId5" xr:uid="{5474E2AC-25D5-470D-B94D-2C3CE20021ED}"/>
  </hyperlinks>
  <pageMargins left="0.39370078740157483" right="0.39370078740157483" top="0.39370078740157483" bottom="0.39370078740157483" header="0.19685039370078741" footer="0.19685039370078741"/>
  <pageSetup paperSize="9" scale="76" fitToHeight="3" orientation="portrait" r:id="rId6"/>
  <headerFooter>
    <oddFooter>&amp;L&amp;P van &amp;N</oddFooter>
  </headerFooter>
  <rowBreaks count="3" manualBreakCount="3">
    <brk id="51" min="2" max="13" man="1"/>
    <brk id="75" min="2" max="13" man="1"/>
    <brk id="119" min="2" max="13" man="1"/>
  </rowBreaks>
  <drawing r:id="rId7"/>
  <legacy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NL Standard Excel" ma:contentTypeID="0x01010079FC3D4D01E39441BB5D5140CFA3FAB8020030783158F1831349A806546FF15E2BCE" ma:contentTypeVersion="1323" ma:contentTypeDescription="Standaard  document gebaseerd op MS Excel" ma:contentTypeScope="" ma:versionID="eb8691f1831f53166e82d4e1575f4436">
  <xsd:schema xmlns:xsd="http://www.w3.org/2001/XMLSchema" xmlns:xs="http://www.w3.org/2001/XMLSchema" xmlns:p="http://schemas.microsoft.com/office/2006/metadata/properties" xmlns:ns1="http://schemas.microsoft.com/sharepoint/v3" xmlns:ns2="5fd8cf3e-89ed-4cbf-80a8-eef28e3655c6" xmlns:ns3="452c1027-a01e-4101-9d96-48606c8dc731" targetNamespace="http://schemas.microsoft.com/office/2006/metadata/properties" ma:root="true" ma:fieldsID="60a906bff52cf718f2ee50e32244dc89" ns1:_="" ns2:_="" ns3:_="">
    <xsd:import namespace="http://schemas.microsoft.com/sharepoint/v3"/>
    <xsd:import namespace="5fd8cf3e-89ed-4cbf-80a8-eef28e3655c6"/>
    <xsd:import namespace="452c1027-a01e-4101-9d96-48606c8dc731"/>
    <xsd:element name="properties">
      <xsd:complexType>
        <xsd:sequence>
          <xsd:element name="documentManagement">
            <xsd:complexType>
              <xsd:all>
                <xsd:element ref="ns2:Reviewterm_x0020_in_x0020_months"/>
                <xsd:element ref="ns2:SC"/>
                <xsd:element ref="ns1:Language" minOccurs="0"/>
                <xsd:element ref="ns2:Sort_x0020_order" minOccurs="0"/>
                <xsd:element ref="ns2:Publishing_x0020_Date" minOccurs="0"/>
                <xsd:element ref="ns2:Published_x0020_Version" minOccurs="0"/>
                <xsd:element ref="ns2:cc19c2a0b98c442c83c82eb6309518a9" minOccurs="0"/>
                <xsd:element ref="ns2:ea8f9f17ac4a47b88de917a1f774811a" minOccurs="0"/>
                <xsd:element ref="ns2:kaa8d1b725724a99901ec678605fcb46" minOccurs="0"/>
                <xsd:element ref="ns2:g42efde677c643da9e9bfd7f0740d467" minOccurs="0"/>
                <xsd:element ref="ns2:TaxCatchAll" minOccurs="0"/>
                <xsd:element ref="ns2:TaxCatchAllLabel" minOccurs="0"/>
                <xsd:element ref="ns2:f5b34b9b2bfd43ec90c7d40d7a684c26" minOccurs="0"/>
                <xsd:element ref="ns2:d62db0634bc24f118bbad9f3e7b90701" minOccurs="0"/>
                <xsd:element ref="ns2:k7f6c8f02e9c40479ea0681a5d5bdee6" minOccurs="0"/>
                <xsd:element ref="ns2:Legacy" minOccurs="0"/>
                <xsd:element ref="ns2:Expiry_x005f_x0020_Date" minOccurs="0"/>
                <xsd:element ref="ns2:Document_x0020_Type" minOccurs="0"/>
                <xsd:element ref="ns2:Workflow_x0020_Status" minOccurs="0"/>
                <xsd:element ref="ns2:m127d8ec246b4ef58f46fa6289aebc8c" minOccurs="0"/>
                <xsd:element ref="ns2:_dlc_DocId" minOccurs="0"/>
                <xsd:element ref="ns2:_dlc_DocIdUrl" minOccurs="0"/>
                <xsd:element ref="ns2:_dlc_DocIdPersistId" minOccurs="0"/>
                <xsd:element ref="ns3:f065080811b1469993ca5193ee60874c" minOccurs="0"/>
                <xsd:element ref="ns3:l7a3aeece4ac490f94e2fa98b735ea61" minOccurs="0"/>
                <xsd:element ref="ns2:Workflow_x0020_Comments" minOccurs="0"/>
                <xsd:element ref="ns3:Life_x0020_cyc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8" nillable="true" ma:displayName="Language" ma:default="English" ma:format="Dropdown" ma:internalName="Language">
      <xsd:simpleType>
        <xsd:union memberTypes="dms:Text">
          <xsd:simpleType>
            <xsd:restriction base="dms:Choice">
              <xsd:enumeration value="Arabic (Saudi Arabia)"/>
              <xsd:enumeration value="Bulgarian (Bulgaria)"/>
              <xsd:enumeration value="Chinese (Hong Kong S.A.R.)"/>
              <xsd:enumeration value="Chinese (China)"/>
              <xsd:enumeration value="Chinese (Taiwan)"/>
              <xsd:enumeration value="Croatian (Croatia)"/>
              <xsd:enumeration value="Czech (Czech Republic)"/>
              <xsd:enumeration value="Danish (Denmark)"/>
              <xsd:enumeration value="Dutch (Netherlands)"/>
              <xsd:enumeration value="English"/>
              <xsd:enumeration value="Estonian (Estonia)"/>
              <xsd:enumeration value="Finnish (Finland)"/>
              <xsd:enumeration value="French (France)"/>
              <xsd:enumeration value="German (Germany)"/>
              <xsd:enumeration value="Greek (Greece)"/>
              <xsd:enumeration value="Hebrew (Israel)"/>
              <xsd:enumeration value="Hindi (India)"/>
              <xsd:enumeration value="Hungarian (Hungary)"/>
              <xsd:enumeration value="Indonesian (Indonesia)"/>
              <xsd:enumeration value="Italian (Italy)"/>
              <xsd:enumeration value="Japanese (Japan)"/>
              <xsd:enumeration value="Korean (Korea)"/>
              <xsd:enumeration value="Latvian (Latvia)"/>
              <xsd:enumeration value="Lithuanian (Lithuania)"/>
              <xsd:enumeration value="Malay (Malaysia)"/>
              <xsd:enumeration value="Multilanguage"/>
              <xsd:enumeration value="Norwegian (Bokmal) (Norway)"/>
              <xsd:enumeration value="Polish (Poland)"/>
              <xsd:enumeration value="Portuguese (Brazil)"/>
              <xsd:enumeration value="Portuguese (Portugal)"/>
              <xsd:enumeration value="Romanian (Romania)"/>
              <xsd:enumeration value="Russian (Russia)"/>
              <xsd:enumeration value="Serbian (Latin) (Serbia)"/>
              <xsd:enumeration value="Slovak (Slovakia)"/>
              <xsd:enumeration value="Slovenian (Slovenia)"/>
              <xsd:enumeration value="Spanish (Spain)"/>
              <xsd:enumeration value="Swedish (Sweden)"/>
              <xsd:enumeration value="Thai (Thailand)"/>
              <xsd:enumeration value="Turkish (Turkey)"/>
              <xsd:enumeration value="Ukrainian (Ukraine)"/>
              <xsd:enumeration value="Urdu (Islamic Republic of Pakistan)"/>
              <xsd:enumeration value="Vietnamese (Vietnam)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8cf3e-89ed-4cbf-80a8-eef28e3655c6" elementFormDefault="qualified">
    <xsd:import namespace="http://schemas.microsoft.com/office/2006/documentManagement/types"/>
    <xsd:import namespace="http://schemas.microsoft.com/office/infopath/2007/PartnerControls"/>
    <xsd:element name="Reviewterm_x0020_in_x0020_months" ma:index="4" ma:displayName="Reviewterm in months" ma:default="36" ma:description="Specify what term next review should be for this document. Maximum and default value are 36 months.(expiry date)" ma:format="Dropdown" ma:internalName="Reviewterm_x0020_in_x0020_months" ma:readOnly="false">
      <xsd:simpleType>
        <xsd:restriction base="dms:Choice">
          <xsd:enumeration value="3"/>
          <xsd:enumeration value="6"/>
          <xsd:enumeration value="12"/>
          <xsd:enumeration value="18"/>
          <xsd:enumeration value="24"/>
          <xsd:enumeration value="36"/>
          <xsd:enumeration value="60"/>
        </xsd:restriction>
      </xsd:simpleType>
    </xsd:element>
    <xsd:element name="SC" ma:index="7" ma:displayName="SC" ma:default="No" ma:description="Special Characteristics Required value bij IATF standard to indicate client specific characteristics. Default value is No.&#10;" ma:format="Dropdown" ma:internalName="SC" ma:readOnly="false">
      <xsd:simpleType>
        <xsd:restriction base="dms:Choice">
          <xsd:enumeration value="Yes"/>
          <xsd:enumeration value="No"/>
        </xsd:restriction>
      </xsd:simpleType>
    </xsd:element>
    <xsd:element name="Sort_x0020_order" ma:index="9" nillable="true" ma:displayName="Sort order" ma:description="Use this to order your documents on any sort number, process number, a reference number, your own code or similar. No more need to do that in document titles.&#10;" ma:internalName="Sort_x0020_order" ma:readOnly="false">
      <xsd:simpleType>
        <xsd:restriction base="dms:Text">
          <xsd:maxLength value="255"/>
        </xsd:restriction>
      </xsd:simpleType>
    </xsd:element>
    <xsd:element name="Publishing_x0020_Date" ma:index="12" nillable="true" ma:displayName="Publishing Date" ma:description="Date the document got published as major version to Published Documents" ma:format="DateTime" ma:hidden="true" ma:internalName="Publishing_x0020_Date" ma:readOnly="false">
      <xsd:simpleType>
        <xsd:restriction base="dms:DateTime"/>
      </xsd:simpleType>
    </xsd:element>
    <xsd:element name="Published_x0020_Version" ma:index="13" nillable="true" ma:displayName="Published Version" ma:description="Latest published version in Published Documents (set by Publish workflow)" ma:hidden="true" ma:internalName="Published_x0020_Version" ma:readOnly="false">
      <xsd:simpleType>
        <xsd:restriction base="dms:Text">
          <xsd:maxLength value="255"/>
        </xsd:restriction>
      </xsd:simpleType>
    </xsd:element>
    <xsd:element name="cc19c2a0b98c442c83c82eb6309518a9" ma:index="15" nillable="true" ma:taxonomy="true" ma:internalName="cc19c2a0b98c442c83c82eb6309518a9" ma:taxonomyFieldName="Locations" ma:displayName="Locations" ma:readOnly="false" ma:default="" ma:fieldId="{cc19c2a0-b98c-442c-83c8-2eb6309518a9}" ma:taxonomyMulti="true" ma:sspId="5d55ca15-9147-4a84-933c-225cdb2e1b02" ma:termSetId="ce4d3149-6b54-4cf8-9738-f12cd85fae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a8f9f17ac4a47b88de917a1f774811a" ma:index="17" ma:taxonomy="true" ma:internalName="ea8f9f17ac4a47b88de917a1f774811a" ma:taxonomyFieldName="Process" ma:displayName="Process" ma:readOnly="false" ma:fieldId="{ea8f9f17-ac4a-47b8-8de9-17a1f774811a}" ma:taxonomyMulti="true" ma:sspId="5d55ca15-9147-4a84-933c-225cdb2e1b02" ma:termSetId="68653ffa-f04b-4817-867a-3949c50de5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a8d1b725724a99901ec678605fcb46" ma:index="19" nillable="true" ma:taxonomy="true" ma:internalName="kaa8d1b725724a99901ec678605fcb46" ma:taxonomyFieldName="User_x0020_Group" ma:displayName="User Group" ma:readOnly="false" ma:fieldId="{4aa8d1b7-2572-4a99-901e-c678605fcb46}" ma:taxonomyMulti="true" ma:sspId="5d55ca15-9147-4a84-933c-225cdb2e1b02" ma:termSetId="b2c46977-9f21-45bc-b51e-f8de6d8483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42efde677c643da9e9bfd7f0740d467" ma:index="21" nillable="true" ma:taxonomy="true" ma:internalName="g42efde677c643da9e9bfd7f0740d467" ma:taxonomyFieldName="Classification" ma:displayName="Classification" ma:readOnly="false" ma:default="7646;#Organisation|036cbc5b-b51c-4b86-929e-da5adc0b924e" ma:fieldId="{042efde6-77c6-43da-9e9b-fd7f0740d467}" ma:sspId="5d55ca15-9147-4a84-933c-225cdb2e1b02" ma:termSetId="02df76e5-6155-4eec-9dca-210fecb89f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a8eebe28-4528-4262-8b23-95808dba7d0c}" ma:internalName="TaxCatchAll" ma:readOnly="false" ma:showField="CatchAllData" ma:web="452c1027-a01e-4101-9d96-48606c8dc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3" nillable="true" ma:displayName="Taxonomy Catch All Column1" ma:hidden="true" ma:list="{a8eebe28-4528-4262-8b23-95808dba7d0c}" ma:internalName="TaxCatchAllLabel" ma:readOnly="false" ma:showField="CatchAllDataLabel" ma:web="452c1027-a01e-4101-9d96-48606c8dc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5b34b9b2bfd43ec90c7d40d7a684c26" ma:index="25" ma:taxonomy="true" ma:internalName="f5b34b9b2bfd43ec90c7d40d7a684c26" ma:taxonomyFieldName="Document_x0020_Manager" ma:displayName="Document Manager" ma:readOnly="false" ma:fieldId="{f5b34b9b-2bfd-43ec-90c7-d40d7a684c26}" ma:sspId="5d55ca15-9147-4a84-933c-225cdb2e1b02" ma:termSetId="c75a7430-5292-4281-b0c8-842fcd46d6a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2db0634bc24f118bbad9f3e7b90701" ma:index="27" ma:taxonomy="true" ma:internalName="d62db0634bc24f118bbad9f3e7b90701" ma:taxonomyFieldName="Document_x0020_Owner" ma:displayName="Document Owner" ma:readOnly="false" ma:fieldId="{d62db063-4bc2-4f11-8bba-d9f3e7b90701}" ma:sspId="5d55ca15-9147-4a84-933c-225cdb2e1b02" ma:termSetId="80281bbe-fc02-4aea-a593-af24473b7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f6c8f02e9c40479ea0681a5d5bdee6" ma:index="28" ma:taxonomy="true" ma:internalName="k7f6c8f02e9c40479ea0681a5d5bdee6" ma:taxonomyFieldName="Workflow_x0020_Version" ma:displayName="Workflow Version" ma:readOnly="false" ma:fieldId="{47f6c8f0-2e9c-4047-9ea0-681a5d5bdee6}" ma:sspId="5d55ca15-9147-4a84-933c-225cdb2e1b02" ma:termSetId="3a2ab690-5ee4-4da6-8dcb-33ec2b860f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egacy" ma:index="30" nillable="true" ma:displayName="Legacy" ma:description="Store any legacy reference information, e.g. when import documents from legacy systems like Lotus Notes" ma:internalName="Legacy" ma:readOnly="false">
      <xsd:simpleType>
        <xsd:restriction base="dms:Note">
          <xsd:maxLength value="255"/>
        </xsd:restriction>
      </xsd:simpleType>
    </xsd:element>
    <xsd:element name="Expiry_x005f_x0020_Date" ma:index="31" nillable="true" ma:displayName="Review by Date" ma:description="By which date this document needs to be reviewed" ma:format="DateTime" ma:hidden="true" ma:internalName="Expiry_x0020_Date" ma:readOnly="false">
      <xsd:simpleType>
        <xsd:restriction base="dms:DateTime"/>
      </xsd:simpleType>
    </xsd:element>
    <xsd:element name="Document_x0020_Type" ma:index="32" nillable="true" ma:displayName="Document Type" ma:default="DMS Base Document" ma:description="Legacy field not used anymore but required because used in Office Add-in." ma:internalName="Document_x0020_Type" ma:readOnly="false">
      <xsd:simpleType>
        <xsd:restriction base="dms:Text">
          <xsd:maxLength value="255"/>
        </xsd:restriction>
      </xsd:simpleType>
    </xsd:element>
    <xsd:element name="Workflow_x0020_Status" ma:index="33" nillable="true" ma:displayName="Workflow Status" ma:default="Draft" ma:description="Store all the workflow status" ma:format="Dropdown" ma:hidden="true" ma:internalName="Workflow_x0020_Status" ma:readOnly="false">
      <xsd:simpleType>
        <xsd:union memberTypes="dms:Text">
          <xsd:simpleType>
            <xsd:restriction base="dms:Choice">
              <xsd:enumeration value="Draft"/>
              <xsd:enumeration value="Pending"/>
              <xsd:enumeration value="Approved"/>
              <xsd:enumeration value="Published"/>
              <xsd:enumeration value="Rejected"/>
              <xsd:enumeration value="No Action Required"/>
              <xsd:enumeration value="Review soon required"/>
              <xsd:enumeration value="Review required"/>
            </xsd:restriction>
          </xsd:simpleType>
        </xsd:union>
      </xsd:simpleType>
    </xsd:element>
    <xsd:element name="m127d8ec246b4ef58f46fa6289aebc8c" ma:index="34" nillable="true" ma:taxonomy="true" ma:internalName="m127d8ec246b4ef58f46fa6289aebc8c" ma:taxonomyFieldName="Physical_x0020_Document_x0020_Location" ma:displayName="Physical Document Location" ma:readOnly="false" ma:fieldId="{6127d8ec-246b-4ef5-8f46-fa6289aebc8c}" ma:sspId="5d55ca15-9147-4a84-933c-225cdb2e1b02" ma:termSetId="311e1656-b34d-4091-86bd-493cdedfa5a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3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Workflow_x0020_Comments" ma:index="43" nillable="true" ma:displayName="Workflow Comments" ma:description="used by workflow" ma:internalName="Workflow_x0020_Comment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c1027-a01e-4101-9d96-48606c8dc731" elementFormDefault="qualified">
    <xsd:import namespace="http://schemas.microsoft.com/office/2006/documentManagement/types"/>
    <xsd:import namespace="http://schemas.microsoft.com/office/infopath/2007/PartnerControls"/>
    <xsd:element name="f065080811b1469993ca5193ee60874c" ma:index="40" nillable="true" ma:taxonomy="true" ma:internalName="f065080811b1469993ca5193ee60874c" ma:taxonomyFieldName="DMS_x0020_Keyword_x0020_EN" ma:displayName="DMS EN Keyword" ma:default="" ma:fieldId="{f0650808-11b1-4699-93ca-5193ee60874c}" ma:taxonomyMulti="true" ma:sspId="5d55ca15-9147-4a84-933c-225cdb2e1b02" ma:termSetId="c9d07fd3-5327-4317-aa03-f79212fcbdf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a3aeece4ac490f94e2fa98b735ea61" ma:index="42" nillable="true" ma:taxonomy="true" ma:internalName="l7a3aeece4ac490f94e2fa98b735ea61" ma:taxonomyFieldName="DMS_x0020_Keyword_x0020_NL" ma:displayName="DMS NL Keyword" ma:default="" ma:fieldId="{57a3aeec-e4ac-490f-94e2-fa98b735ea61}" ma:taxonomyMulti="true" ma:sspId="5d55ca15-9147-4a84-933c-225cdb2e1b02" ma:termSetId="c6ec0964-5033-4213-b520-c129a03713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ife_x0020_cycle" ma:index="44" nillable="true" ma:displayName="Life Cycle" ma:default="Live" ma:format="Dropdown" ma:internalName="Life_x0020_cycle">
      <xsd:simpleType>
        <xsd:restriction base="dms:Choice">
          <xsd:enumeration value="Live"/>
          <xsd:enumeration value="Archive"/>
          <xsd:enumeration value="Unpublish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5d55ca15-9147-4a84-933c-225cdb2e1b02" ContentTypeId="0x01010079FC3D4D01E39441BB5D5140CFA3FAB8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 xmlns="5fd8cf3e-89ed-4cbf-80a8-eef28e3655c6">No</SC>
    <Language xmlns="http://schemas.microsoft.com/sharepoint/v3">English</Language>
    <TaxCatchAll xmlns="5fd8cf3e-89ed-4cbf-80a8-eef28e3655c6">
      <Value>6850</Value>
      <Value>608</Value>
      <Value>6998</Value>
      <Value>6997</Value>
      <Value>6996</Value>
      <Value>7646</Value>
    </TaxCatchAll>
    <TaxCatchAllLabel xmlns="5fd8cf3e-89ed-4cbf-80a8-eef28e3655c6" xsi:nil="true"/>
    <m127d8ec246b4ef58f46fa6289aebc8c xmlns="5fd8cf3e-89ed-4cbf-80a8-eef28e3655c6">
      <Terms xmlns="http://schemas.microsoft.com/office/infopath/2007/PartnerControls"/>
    </m127d8ec246b4ef58f46fa6289aebc8c>
    <Document_x0020_Type xmlns="5fd8cf3e-89ed-4cbf-80a8-eef28e3655c6">DMS Base Document</Document_x0020_Type>
    <Life_x0020_cycle xmlns="452c1027-a01e-4101-9d96-48606c8dc731">Live</Life_x0020_cycle>
    <cc19c2a0b98c442c83c82eb6309518a9 xmlns="5fd8cf3e-89ed-4cbf-80a8-eef28e3655c6">
      <Terms xmlns="http://schemas.microsoft.com/office/infopath/2007/PartnerControls"/>
    </cc19c2a0b98c442c83c82eb6309518a9>
    <Publishing_x0020_Date xmlns="5fd8cf3e-89ed-4cbf-80a8-eef28e3655c6">2026-06-12T10:04:11+00:00</Publishing_x0020_Date>
    <k7f6c8f02e9c40479ea0681a5d5bdee6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BIN</TermName>
          <TermId xmlns="http://schemas.microsoft.com/office/infopath/2007/PartnerControls">7cf3ed51-e034-41f3-9aca-34acc0224a98</TermId>
        </TermInfo>
      </Terms>
    </k7f6c8f02e9c40479ea0681a5d5bdee6>
    <Workflow_x0020_Status xmlns="5fd8cf3e-89ed-4cbf-80a8-eef28e3655c6">No Action Required</Workflow_x0020_Status>
    <d62db0634bc24f118bbad9f3e7b90701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DO-BIN</TermName>
          <TermId xmlns="http://schemas.microsoft.com/office/infopath/2007/PartnerControls">1e6a50e4-bb2e-4581-872e-a5aa1624384b</TermId>
        </TermInfo>
      </Terms>
    </d62db0634bc24f118bbad9f3e7b90701>
    <Expiry_x005f_x0020_Date xmlns="5fd8cf3e-89ed-4cbf-80a8-eef28e3655c6">2029-06-12T10:03:57+00:00</Expiry_x005f_x0020_Date>
    <l7a3aeece4ac490f94e2fa98b735ea61 xmlns="452c1027-a01e-4101-9d96-48606c8dc731">
      <Terms xmlns="http://schemas.microsoft.com/office/infopath/2007/PartnerControls"/>
    </l7a3aeece4ac490f94e2fa98b735ea61>
    <Legacy xmlns="5fd8cf3e-89ed-4cbf-80a8-eef28e3655c6" xsi:nil="true"/>
    <g42efde677c643da9e9bfd7f0740d467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General</TermName>
          <TermId xmlns="http://schemas.microsoft.com/office/infopath/2007/PartnerControls">036cbc5b-b51c-4b86-929e-da5adc0b924e</TermId>
        </TermInfo>
      </Terms>
    </g42efde677c643da9e9bfd7f0740d467>
    <Sort_x0020_order xmlns="5fd8cf3e-89ed-4cbf-80a8-eef28e3655c6" xsi:nil="true"/>
    <Published_x0020_Version xmlns="5fd8cf3e-89ed-4cbf-80a8-eef28e3655c6">2.0</Published_x0020_Version>
    <kaa8d1b725724a99901ec678605fcb46 xmlns="5fd8cf3e-89ed-4cbf-80a8-eef28e3655c6">
      <Terms xmlns="http://schemas.microsoft.com/office/infopath/2007/PartnerControls"/>
    </kaa8d1b725724a99901ec678605fcb46>
    <ea8f9f17ac4a47b88de917a1f774811a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1c7e48a8-7fd8-496f-97bd-97feec6855da</TermId>
        </TermInfo>
        <TermInfo xmlns="http://schemas.microsoft.com/office/infopath/2007/PartnerControls">
          <TermName xmlns="http://schemas.microsoft.com/office/infopath/2007/PartnerControls">BIN</TermName>
          <TermId xmlns="http://schemas.microsoft.com/office/infopath/2007/PartnerControls">3c88c299-b43e-43a7-bc0b-9a7ff6bf1b10</TermId>
        </TermInfo>
      </Terms>
    </ea8f9f17ac4a47b88de917a1f774811a>
    <f5b34b9b2bfd43ec90c7d40d7a684c26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DM-BIN</TermName>
          <TermId xmlns="http://schemas.microsoft.com/office/infopath/2007/PartnerControls">77068a6c-6233-4d52-8870-deb31888d4a6</TermId>
        </TermInfo>
      </Terms>
    </f5b34b9b2bfd43ec90c7d40d7a684c26>
    <Workflow_x0020_Comments xmlns="5fd8cf3e-89ed-4cbf-80a8-eef28e3655c6">ApproverName: Cook-jansen, Sascha ResponseDate: Friday, June 12, 2026 11:59 AM Comment: ; PublisherName: Cook-jansen, Sascha, ResponseDate: Friday, June 12, 2026 12:03 PM, Comment: ;</Workflow_x0020_Comments>
    <Reviewterm_x0020_in_x0020_months xmlns="5fd8cf3e-89ed-4cbf-80a8-eef28e3655c6">36</Reviewterm_x0020_in_x0020_months>
    <f065080811b1469993ca5193ee60874c xmlns="452c1027-a01e-4101-9d96-48606c8dc731">
      <Terms xmlns="http://schemas.microsoft.com/office/infopath/2007/PartnerControls"/>
    </f065080811b1469993ca5193ee60874c>
    <_dlc_DocId xmlns="5fd8cf3e-89ed-4cbf-80a8-eef28e3655c6">DMSQMS-633715338-1421</_dlc_DocId>
    <_dlc_DocIdUrl xmlns="5fd8cf3e-89ed-4cbf-80a8-eef28e3655c6">
      <Url>https://tsx.sharepoint.com/sites/DMS/PME/_layouts/15/DocIdRedir.aspx?ID=DMSQMS-633715338-1421</Url>
      <Description>DMSQMS-633715338-1421</Description>
    </_dlc_DocIdUrl>
  </documentManagement>
</p:properties>
</file>

<file path=customXml/itemProps1.xml><?xml version="1.0" encoding="utf-8"?>
<ds:datastoreItem xmlns:ds="http://schemas.openxmlformats.org/officeDocument/2006/customXml" ds:itemID="{7F0759EC-838A-4099-9108-00936F85B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fd8cf3e-89ed-4cbf-80a8-eef28e3655c6"/>
    <ds:schemaRef ds:uri="452c1027-a01e-4101-9d96-48606c8dc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CEF5D6-834A-46C9-A730-5034EE91C90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1429CA9F-46B9-4FE0-8637-513022A73B5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5957B55-F99A-461C-8584-9ABB3320C22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FDE9A42-2E35-42A7-B00B-A18AA9F0BD2F}">
  <ds:schemaRefs>
    <ds:schemaRef ds:uri="http://purl.org/dc/elements/1.1/"/>
    <ds:schemaRef ds:uri="http://schemas.microsoft.com/office/infopath/2007/PartnerControls"/>
    <ds:schemaRef ds:uri="452c1027-a01e-4101-9d96-48606c8dc731"/>
    <ds:schemaRef ds:uri="http://schemas.microsoft.com/office/2006/metadata/properties"/>
    <ds:schemaRef ds:uri="http://purl.org/dc/terms/"/>
    <ds:schemaRef ds:uri="5fd8cf3e-89ed-4cbf-80a8-eef28e3655c6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3aa366c-74b9-492b-a1b9-5472c41e7d31}" enabled="1" method="Privileged" siteId="{44bbd632-fe04-42d7-933e-2649dcd2264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new form</vt:lpstr>
      <vt:lpstr>'new form'!Afdrukbereik</vt:lpstr>
      <vt:lpstr>'new form'!Afdruktitels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BIN formulier voor leverancier alleen werkzaam bij andere firma op het terrein - ENG</dc:title>
  <dc:creator>Schellevis, Frank</dc:creator>
  <cp:lastModifiedBy>Wit, Iris de</cp:lastModifiedBy>
  <cp:lastPrinted>2025-05-13T08:02:20Z</cp:lastPrinted>
  <dcterms:created xsi:type="dcterms:W3CDTF">2025-04-14T13:37:07Z</dcterms:created>
  <dcterms:modified xsi:type="dcterms:W3CDTF">2026-07-27T09:03:30Z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2025-04-14T00:00:00Z</vt:filetime>
  </property>
  <property fmtid="{D5CDD505-2E9C-101B-9397-08002B2CF9AE}" pid="3" name="LastSaved">
    <vt:filetime>2025-04-14T00:00:00Z</vt:filetime>
  </property>
  <property fmtid="{D5CDD505-2E9C-101B-9397-08002B2CF9AE}" pid="4" name="MSIP_Label_73aa366c-74b9-492b-a1b9-5472c41e7d31_Enabled">
    <vt:lpwstr>True</vt:lpwstr>
  </property>
  <property fmtid="{D5CDD505-2E9C-101B-9397-08002B2CF9AE}" pid="5" name="MSIP_Label_73aa366c-74b9-492b-a1b9-5472c41e7d31_Method">
    <vt:lpwstr>Privileged</vt:lpwstr>
  </property>
  <property fmtid="{D5CDD505-2E9C-101B-9397-08002B2CF9AE}" pid="6" name="MSIP_Label_73aa366c-74b9-492b-a1b9-5472c41e7d31_SiteId">
    <vt:lpwstr>44bbd632-fe04-42d7-933e-2649dcd22649</vt:lpwstr>
  </property>
  <property fmtid="{D5CDD505-2E9C-101B-9397-08002B2CF9AE}" pid="7" name="ContentTypeId">
    <vt:lpwstr>0x01010079FC3D4D01E39441BB5D5140CFA3FAB8020030783158F1831349A806546FF15E2BCE</vt:lpwstr>
  </property>
  <property fmtid="{D5CDD505-2E9C-101B-9397-08002B2CF9AE}" pid="8" name="_dlc_DocIdItemGuid">
    <vt:lpwstr>4cc79fa6-de81-4c4b-ba41-e460155e7dc3</vt:lpwstr>
  </property>
  <property fmtid="{D5CDD505-2E9C-101B-9397-08002B2CF9AE}" pid="9" name="Classification">
    <vt:lpwstr>7646;#General|036cbc5b-b51c-4b86-929e-da5adc0b924e</vt:lpwstr>
  </property>
  <property fmtid="{D5CDD505-2E9C-101B-9397-08002B2CF9AE}" pid="10" name="Document Owner">
    <vt:lpwstr>6997;#DO-BIN|1e6a50e4-bb2e-4581-872e-a5aa1624384b</vt:lpwstr>
  </property>
  <property fmtid="{D5CDD505-2E9C-101B-9397-08002B2CF9AE}" pid="11" name="Document Manager">
    <vt:lpwstr>6850;#DM-BIN|77068a6c-6233-4d52-8870-deb31888d4a6</vt:lpwstr>
  </property>
  <property fmtid="{D5CDD505-2E9C-101B-9397-08002B2CF9AE}" pid="12" name="DMS Keyword NL">
    <vt:lpwstr/>
  </property>
  <property fmtid="{D5CDD505-2E9C-101B-9397-08002B2CF9AE}" pid="13" name="User Group">
    <vt:lpwstr/>
  </property>
  <property fmtid="{D5CDD505-2E9C-101B-9397-08002B2CF9AE}" pid="14" name="DMS_x0020_Keyword_x0020_NL">
    <vt:lpwstr/>
  </property>
  <property fmtid="{D5CDD505-2E9C-101B-9397-08002B2CF9AE}" pid="15" name="Physical Document Location">
    <vt:lpwstr/>
  </property>
  <property fmtid="{D5CDD505-2E9C-101B-9397-08002B2CF9AE}" pid="16" name="DMS Keyword EN">
    <vt:lpwstr/>
  </property>
  <property fmtid="{D5CDD505-2E9C-101B-9397-08002B2CF9AE}" pid="17" name="Document_x0020_Manager">
    <vt:lpwstr>6850;#DM-BIN|77068a6c-6233-4d52-8870-deb31888d4a6</vt:lpwstr>
  </property>
  <property fmtid="{D5CDD505-2E9C-101B-9397-08002B2CF9AE}" pid="18" name="Process">
    <vt:lpwstr>608;#Procurement|1c7e48a8-7fd8-496f-97bd-97feec6855da;#6996;#BIN|3c88c299-b43e-43a7-bc0b-9a7ff6bf1b10</vt:lpwstr>
  </property>
  <property fmtid="{D5CDD505-2E9C-101B-9397-08002B2CF9AE}" pid="19" name="DMS_x0020_Keyword_x0020_EN">
    <vt:lpwstr/>
  </property>
  <property fmtid="{D5CDD505-2E9C-101B-9397-08002B2CF9AE}" pid="20" name="Locations">
    <vt:lpwstr/>
  </property>
  <property fmtid="{D5CDD505-2E9C-101B-9397-08002B2CF9AE}" pid="21" name="User_x0020_Group">
    <vt:lpwstr/>
  </property>
  <property fmtid="{D5CDD505-2E9C-101B-9397-08002B2CF9AE}" pid="22" name="Workflow Version">
    <vt:lpwstr>6998;#BIN|7cf3ed51-e034-41f3-9aca-34acc0224a98</vt:lpwstr>
  </property>
  <property fmtid="{D5CDD505-2E9C-101B-9397-08002B2CF9AE}" pid="23" name="Physical_x0020_Document_x0020_Location">
    <vt:lpwstr/>
  </property>
  <property fmtid="{D5CDD505-2E9C-101B-9397-08002B2CF9AE}" pid="24" name="Workflow_x0020_Version">
    <vt:lpwstr>6998;#BIN|7cf3ed51-e034-41f3-9aca-34acc0224a98</vt:lpwstr>
  </property>
  <property fmtid="{D5CDD505-2E9C-101B-9397-08002B2CF9AE}" pid="25" name="Document_x0020_Owner">
    <vt:lpwstr>6997;#DO-BIN|1e6a50e4-bb2e-4581-872e-a5aa1624384b</vt:lpwstr>
  </property>
  <property fmtid="{D5CDD505-2E9C-101B-9397-08002B2CF9AE}" pid="26" name="Order">
    <vt:r8>142100</vt:r8>
  </property>
  <property fmtid="{D5CDD505-2E9C-101B-9397-08002B2CF9AE}" pid="27" name="xd_ProgID">
    <vt:lpwstr/>
  </property>
  <property fmtid="{D5CDD505-2E9C-101B-9397-08002B2CF9AE}" pid="28" name="ComplianceAssetId">
    <vt:lpwstr/>
  </property>
  <property fmtid="{D5CDD505-2E9C-101B-9397-08002B2CF9AE}" pid="29" name="TemplateUrl">
    <vt:lpwstr/>
  </property>
  <property fmtid="{D5CDD505-2E9C-101B-9397-08002B2CF9AE}" pid="30" name="_ExtendedDescription">
    <vt:lpwstr/>
  </property>
  <property fmtid="{D5CDD505-2E9C-101B-9397-08002B2CF9AE}" pid="31" name="TriggerFlowInfo">
    <vt:lpwstr/>
  </property>
  <property fmtid="{D5CDD505-2E9C-101B-9397-08002B2CF9AE}" pid="32" name="xd_Signature">
    <vt:bool>false</vt:bool>
  </property>
</Properties>
</file>