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xr:revisionPtr revIDLastSave="0" documentId="8_{2D341011-1355-4A11-A992-3D9C547118D4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nieuw formulier" sheetId="4" r:id="rId1"/>
  </sheets>
  <definedNames>
    <definedName name="_xlnm.Print_Area" localSheetId="0">'nieuw formulier'!$C$1:$N$152</definedName>
    <definedName name="_xlnm.Print_Titles" localSheetId="0">'nieuw formulier'!$2:$3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64" i="4" l="1"/>
  <c r="C151" i="4"/>
  <c r="A141" i="4"/>
  <c r="A139" i="4"/>
  <c r="A135" i="4"/>
  <c r="A133" i="4"/>
  <c r="A118" i="4"/>
  <c r="A117" i="4"/>
  <c r="A115" i="4"/>
  <c r="A113" i="4"/>
  <c r="A112" i="4"/>
  <c r="A111" i="4"/>
  <c r="A110" i="4"/>
  <c r="A109" i="4"/>
  <c r="A108" i="4"/>
  <c r="A107" i="4"/>
  <c r="A102" i="4"/>
  <c r="A101" i="4"/>
  <c r="A99" i="4"/>
  <c r="A98" i="4"/>
  <c r="A96" i="4"/>
  <c r="A93" i="4"/>
  <c r="A92" i="4"/>
  <c r="A90" i="4"/>
  <c r="P88" i="4"/>
  <c r="L88" i="4"/>
  <c r="A88" i="4"/>
  <c r="A87" i="4"/>
  <c r="A86" i="4"/>
  <c r="A84" i="4"/>
  <c r="A82" i="4"/>
  <c r="A80" i="4"/>
  <c r="A75" i="4"/>
  <c r="A73" i="4"/>
  <c r="A70" i="4"/>
  <c r="A66" i="4"/>
  <c r="A65" i="4"/>
  <c r="P63" i="4"/>
  <c r="L63" i="4"/>
  <c r="A63" i="4"/>
  <c r="P62" i="4"/>
  <c r="C152" i="4" s="1"/>
  <c r="L62" i="4"/>
  <c r="A62" i="4"/>
  <c r="A61" i="4"/>
  <c r="A59" i="4"/>
  <c r="P57" i="4"/>
  <c r="L57" i="4"/>
  <c r="A57" i="4"/>
  <c r="D56" i="4"/>
  <c r="A55" i="4"/>
  <c r="C50" i="4"/>
  <c r="A45" i="4"/>
  <c r="A42" i="4"/>
  <c r="E41" i="4"/>
  <c r="A40" i="4"/>
  <c r="A36" i="4"/>
  <c r="A35" i="4"/>
  <c r="A34" i="4"/>
  <c r="A31" i="4"/>
  <c r="A30" i="4"/>
  <c r="A29" i="4"/>
  <c r="A28" i="4"/>
  <c r="A27" i="4"/>
  <c r="A26" i="4"/>
  <c r="A25" i="4"/>
  <c r="A24" i="4"/>
  <c r="A23" i="4"/>
  <c r="A19" i="4"/>
  <c r="A17" i="4"/>
  <c r="A15" i="4"/>
  <c r="A147" i="4" s="1"/>
  <c r="C147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Schellevis, Frank</author>
  </authors>
  <commentList>
    <comment ref="D15" authorId="0" shapeId="0" xr:uid="{FFBEFA03-A918-40CD-8167-24B749055CE2}">
      <text>
        <r>
          <rPr>
            <b/>
            <sz val="9"/>
            <color indexed="81"/>
            <rFont val="Tahoma"/>
            <family val="2"/>
          </rPr>
          <t xml:space="preserve">Tip:
</t>
        </r>
        <r>
          <rPr>
            <sz val="9"/>
            <color indexed="81"/>
            <rFont val="Tahoma"/>
            <family val="2"/>
          </rPr>
          <t>Wanneer u wilt plakken vanuit een andere toepassing in dit bestand, plak dan de gegevens in de formulebalk bovenaan het scherm.
(Dit voorkomt meldingen i.v.m. het samengevoegd zijn van cellen.)</t>
        </r>
      </text>
    </comment>
  </commentList>
</comments>
</file>

<file path=xl/sharedStrings.xml><?xml version="1.0" encoding="utf-8"?>
<sst xmlns="http://schemas.openxmlformats.org/spreadsheetml/2006/main" count="171" uniqueCount="136">
  <si>
    <t>Naam</t>
  </si>
  <si>
    <t>contractoraanmelding@tatasteeleurope.com</t>
  </si>
  <si>
    <t>Gegevens van het bedrijf waarvoor de aanvraag geldt:</t>
  </si>
  <si>
    <t>Bedrijfsnaam volgens KvK</t>
  </si>
  <si>
    <t>Vestigingsadres</t>
  </si>
  <si>
    <t>Telefoonnummer</t>
  </si>
  <si>
    <t>E-mailadres</t>
  </si>
  <si>
    <t>Verantwoordelijke contactpersoon van uw bedrijf voor dit aanvraagproces:</t>
  </si>
  <si>
    <t>Firmanaam:</t>
  </si>
  <si>
    <t>Plaats:</t>
  </si>
  <si>
    <t>Datum:</t>
  </si>
  <si>
    <t>Naam:</t>
  </si>
  <si>
    <t>A</t>
  </si>
  <si>
    <t>Algemene informatie over uw bedrijf</t>
  </si>
  <si>
    <t>A1</t>
  </si>
  <si>
    <t>A2</t>
  </si>
  <si>
    <t>A3</t>
  </si>
  <si>
    <t>A4</t>
  </si>
  <si>
    <t>A5</t>
  </si>
  <si>
    <t>A6</t>
  </si>
  <si>
    <t>A7</t>
  </si>
  <si>
    <t>A8</t>
  </si>
  <si>
    <t>A10</t>
  </si>
  <si>
    <t xml:space="preserve">Welk misdrijf betrof dit? </t>
  </si>
  <si>
    <t>en wanneer heet dit plaatsgevonden?</t>
  </si>
  <si>
    <t>geweest met betrekking tot enig misdrijf?</t>
  </si>
  <si>
    <t>Heeft de Arbeidsinspectie de afgelopen 10 jaar een handhavingstraject bij uw bedrijf opgelegd?</t>
  </si>
  <si>
    <t>Valt uw bedrijf onder de categorie ZZP (zelfstandige zonder personeel)?</t>
  </si>
  <si>
    <t xml:space="preserve">U dient dit document en alle vereiste bijlagen in één document ingescand mailen naar: </t>
  </si>
  <si>
    <t xml:space="preserve">Ondergetekende, bestuurder van het bedrijf, verklaart alles volledig naar waarheid te hebben ingevuld. </t>
  </si>
  <si>
    <t>Is uw bedrijf NEN 4400 gecertificeerd?</t>
  </si>
  <si>
    <t>Hoeveel medewerkers zijn er op dit ogenblik werkzaam in uw bedrijf?</t>
  </si>
  <si>
    <t xml:space="preserve">Policies Tata Steel </t>
  </si>
  <si>
    <t>Zo ja, dan dient u nadere details te vermelden:                   </t>
  </si>
  <si>
    <t xml:space="preserve">Bent u onderworpen aan sancties of internationale beperkingen? </t>
  </si>
  <si>
    <t>https://www.rijksoverheid.nl/onderwerpen/internationale-sancties</t>
  </si>
  <si>
    <t>B</t>
  </si>
  <si>
    <t>(Beoogde) activiteiten van uw bedrijf</t>
  </si>
  <si>
    <t>B1</t>
  </si>
  <si>
    <t>Op basis van welke criteria worden deze arbeidskrachten ter beschikking gesteld?</t>
  </si>
  <si>
    <t>B2</t>
  </si>
  <si>
    <t>B3</t>
  </si>
  <si>
    <t>B4</t>
  </si>
  <si>
    <t>B5</t>
  </si>
  <si>
    <t>B6</t>
  </si>
  <si>
    <t>B7</t>
  </si>
  <si>
    <t>B8</t>
  </si>
  <si>
    <t>B9</t>
  </si>
  <si>
    <t>Heeft u een vestiging in het land van waaruit de ter beschikking stelling daadwerkelijk plaats vindt?</t>
  </si>
  <si>
    <t>Verricht deze vestiging in het betreffende land reële en daadwerkelijke economische activiteiten?</t>
  </si>
  <si>
    <t xml:space="preserve">Bent u in het bezit van een inschrijvingsbewijs (vestigingsbewijs) uit dat land? </t>
  </si>
  <si>
    <t xml:space="preserve">Is er sprake van het ter beschikking stellen van arbeidskrachten door een “incompany” vestiging? </t>
  </si>
  <si>
    <t xml:space="preserve">Welke procedures heeft uw onderneming vastgesteld, ingevoerd en worden onderhouden om arbeidskrachten </t>
  </si>
  <si>
    <t>te verifiëren op identiteit en het gerechtigd zijn tot het verrichten van arbeid in Nederland?</t>
  </si>
  <si>
    <t>Financiële en Juridische positie van uw bedrijf</t>
  </si>
  <si>
    <t>Is een bedrijf, met u als bestuurder, de laatste 10 jaar failliet of in surseance van betaling verklaard?</t>
  </si>
  <si>
    <t>Is één van uw bestuurders, als bestuurder van een ander bedrijf, de laatste 10 jaar failliet verklaard?</t>
  </si>
  <si>
    <t>Is aan u of uw bedrijf de laatste 10 jaar surseance van betaling verleend?</t>
  </si>
  <si>
    <t>Heeft u als bestuurder te maken gehad met de Wet Schuldsanering Natuurlijke Personen (WSNP)?</t>
  </si>
  <si>
    <t>Is bij u of uw bedrijf de laatste 10 jaar conservatoir beslag gelegd?</t>
  </si>
  <si>
    <t>Lopen er op dit moment (gerechtelijke) procedures tegen u of uw bedrijf?</t>
  </si>
  <si>
    <t>Bent u als bestuurder of aandeelhouder nog bij andere onderneming betrokken, zo ja welke?</t>
  </si>
  <si>
    <t>Bijlage 1</t>
  </si>
  <si>
    <t>Contactpersoon Registratie Formulier</t>
  </si>
  <si>
    <t>Wij verzoeken u hieronder minimaal 2 personen te vermelden waarmee in geval van een noodsituatie of</t>
  </si>
  <si>
    <t>ongeval 24/7 contact kan worden opgenomen.</t>
  </si>
  <si>
    <t>Mocht er met u iets op het terrein van Tata Steel gebeuren, dan willen wij graag twee contactpersonen</t>
  </si>
  <si>
    <t>NAAM</t>
  </si>
  <si>
    <t xml:space="preserve">die we kunnen bellen om u, bijvoorbeeld, op te laten halen. </t>
  </si>
  <si>
    <t>Voor hoeveel eigen personeelsleden verwacht u de komende 12 maanden een Tata ID-bewijs</t>
  </si>
  <si>
    <t xml:space="preserve"> aan te vragen of te verlengen?</t>
  </si>
  <si>
    <t>Postcode</t>
  </si>
  <si>
    <t xml:space="preserve">Wie heeft de feitelijke hiërarchische leiding over uw medewerkers tijdens de werkzaamheden </t>
  </si>
  <si>
    <t xml:space="preserve"> op het terrein van Tata Steel te IJmuiden?</t>
  </si>
  <si>
    <t>In de Responsible Procurement Policy van Tata Steel Europe Group staan de beleidsprincipes hoe Tata</t>
  </si>
  <si>
    <t>zaken doet; Tata verwacht van haar toeleveranciers dat deze vergelijkbare beleidsprincipes hanteren.</t>
  </si>
  <si>
    <t xml:space="preserve">ter beschikking stellen? </t>
  </si>
  <si>
    <t xml:space="preserve">Aantal: </t>
  </si>
  <si>
    <t xml:space="preserve">Wilt u arbeidskrachten rechtstreeks vanuit het buitenland, met een niet Nederlandse nationaliteit </t>
  </si>
  <si>
    <t>Ja, uit de landen:</t>
  </si>
  <si>
    <t>Is er een 2e opdrachtgevende firma?</t>
  </si>
  <si>
    <t>Door hiernaast ‘Ja’ te selecteren, bevestigt u dat u de policy hebt gelezen en deze ondersteunt:</t>
  </si>
  <si>
    <t>Zo ja, Is deze intercedent c.q. vertegenwoordiger zelfstandig bevoegd?</t>
  </si>
  <si>
    <r>
      <t xml:space="preserve">Alleen </t>
    </r>
    <r>
      <rPr>
        <b/>
        <u/>
        <sz val="10"/>
        <color rgb="FF000000"/>
        <rFont val="Arial"/>
        <family val="2"/>
      </rPr>
      <t>volledig</t>
    </r>
    <r>
      <rPr>
        <sz val="10"/>
        <color rgb="FF000000"/>
        <rFont val="Arial"/>
        <family val="2"/>
      </rPr>
      <t xml:space="preserve"> ingevulde BIN-aanvragen </t>
    </r>
    <r>
      <rPr>
        <b/>
        <u/>
        <sz val="10"/>
        <color rgb="FF000000"/>
        <rFont val="Arial"/>
        <family val="2"/>
      </rPr>
      <t>plus verplichte bijlagen</t>
    </r>
    <r>
      <rPr>
        <sz val="10"/>
        <color rgb="FF000000"/>
        <rFont val="Arial"/>
        <family val="2"/>
      </rPr>
      <t xml:space="preserve"> worden in behandeling genomen.</t>
    </r>
  </si>
  <si>
    <t>A9</t>
  </si>
  <si>
    <t>C1</t>
  </si>
  <si>
    <t>C2</t>
  </si>
  <si>
    <t>C3</t>
  </si>
  <si>
    <t>C4</t>
  </si>
  <si>
    <t>C5</t>
  </si>
  <si>
    <t>C6</t>
  </si>
  <si>
    <t>C7</t>
  </si>
  <si>
    <t>Wie voert dan de administratie?</t>
  </si>
  <si>
    <t>Aan te leveren documenten:</t>
  </si>
  <si>
    <t xml:space="preserve">Tata Steel Nederland.com - Toegang Site IJmuiden </t>
  </si>
  <si>
    <t>lichtgroene</t>
  </si>
  <si>
    <t>Vul alle</t>
  </si>
  <si>
    <t>Wordt de administratie van de activiteiten t.b.v. het ter beschikking stellen van arbeidskrachten intern gevoerd?</t>
  </si>
  <si>
    <t xml:space="preserve">Wordt door uw onderneming de loonadministratie uitbesteed? </t>
  </si>
  <si>
    <t>Zo ja, aan wie dan?</t>
  </si>
  <si>
    <t>Selecteer</t>
  </si>
  <si>
    <t>Op welke wijze vindt de ter beschikking stelling dan plaats?</t>
  </si>
  <si>
    <t>C</t>
  </si>
  <si>
    <t>Nee, ga verder naar vraag B8</t>
  </si>
  <si>
    <r>
      <t xml:space="preserve">Dat mag partner, familie, vriend of buurman zijn, mocht u ZZP-er zijn, dan het kan </t>
    </r>
    <r>
      <rPr>
        <b/>
        <sz val="10"/>
        <color rgb="FF000000"/>
        <rFont val="Arial"/>
        <family val="2"/>
      </rPr>
      <t>niet</t>
    </r>
    <r>
      <rPr>
        <sz val="10"/>
        <color rgb="FF000000"/>
        <rFont val="Arial"/>
        <family val="2"/>
      </rPr>
      <t xml:space="preserve"> uw eigen naam zijn.</t>
    </r>
  </si>
  <si>
    <t>KvK-nummer</t>
  </si>
  <si>
    <t xml:space="preserve">Door uw antwoorden op de vragenlijst voor het leveranciersprofiel van Tata Steel in te dienen, verklaart u/uw management </t>
  </si>
  <si>
    <t xml:space="preserve">dat de verstrekte antwoorden en gegevens volledig en waarheidsgetrouw zijn. </t>
  </si>
  <si>
    <t>● Dit document (4 bladzijden)</t>
  </si>
  <si>
    <t xml:space="preserve">Bent u, of een lid van het bestuur van uw bedrijf, in de afgelopen 10 jaar met Politie en Justitie in aanraking </t>
  </si>
  <si>
    <t>C8</t>
  </si>
  <si>
    <t xml:space="preserve">  velden in.</t>
  </si>
  <si>
    <t>Heeft u een VCA vol, of SCC diploma?</t>
  </si>
  <si>
    <t>2. Mail deze PDF naar:</t>
  </si>
  <si>
    <t>En vervolgens</t>
  </si>
  <si>
    <r>
      <t xml:space="preserve">(met s.v.p. in het </t>
    </r>
    <r>
      <rPr>
        <u/>
        <sz val="10"/>
        <color rgb="FF000000"/>
        <rFont val="Arial"/>
        <family val="2"/>
      </rPr>
      <t>onderwerp van uw email</t>
    </r>
    <r>
      <rPr>
        <sz val="10"/>
        <color rgb="FF000000"/>
        <rFont val="Arial"/>
        <family val="2"/>
      </rPr>
      <t xml:space="preserve">: </t>
    </r>
  </si>
  <si>
    <t>Evt. verdere uitleg afdrukken als PDF:</t>
  </si>
  <si>
    <r>
      <t>● klik op "</t>
    </r>
    <r>
      <rPr>
        <b/>
        <sz val="10"/>
        <color rgb="FF000000"/>
        <rFont val="Arial"/>
        <family val="2"/>
      </rPr>
      <t>doorgaan</t>
    </r>
    <r>
      <rPr>
        <sz val="10"/>
        <color rgb="FF000000"/>
        <rFont val="Arial"/>
        <family val="2"/>
      </rPr>
      <t>"</t>
    </r>
  </si>
  <si>
    <r>
      <t>● Klik op "</t>
    </r>
    <r>
      <rPr>
        <b/>
        <sz val="10"/>
        <color rgb="FF000000"/>
        <rFont val="Arial"/>
        <family val="2"/>
      </rPr>
      <t>PDF of XPS maken</t>
    </r>
    <r>
      <rPr>
        <sz val="10"/>
        <color rgb="FF000000"/>
        <rFont val="Arial"/>
        <family val="2"/>
      </rPr>
      <t>"</t>
    </r>
  </si>
  <si>
    <r>
      <t>● V</t>
    </r>
    <r>
      <rPr>
        <u/>
        <sz val="10"/>
        <color rgb="FF000000"/>
        <rFont val="Arial"/>
        <family val="2"/>
      </rPr>
      <t>ul bestandsnaam aan</t>
    </r>
    <r>
      <rPr>
        <sz val="10"/>
        <color rgb="FF000000"/>
        <rFont val="Arial"/>
        <family val="2"/>
      </rPr>
      <t xml:space="preserve"> met uw Bedrijfsnaam en klik op "</t>
    </r>
    <r>
      <rPr>
        <b/>
        <sz val="10"/>
        <color rgb="FF000000"/>
        <rFont val="Arial"/>
        <family val="2"/>
      </rPr>
      <t>Publiceren</t>
    </r>
    <r>
      <rPr>
        <sz val="10"/>
        <color rgb="FF000000"/>
        <rFont val="Arial"/>
        <family val="2"/>
      </rPr>
      <t>"</t>
    </r>
  </si>
  <si>
    <r>
      <t xml:space="preserve">● Druk dit document af </t>
    </r>
    <r>
      <rPr>
        <u/>
        <sz val="10"/>
        <color rgb="FF000000"/>
        <rFont val="Arial"/>
        <family val="2"/>
      </rPr>
      <t>als PDF</t>
    </r>
    <r>
      <rPr>
        <sz val="10"/>
        <color rgb="FF000000"/>
        <rFont val="Arial"/>
        <family val="2"/>
      </rPr>
      <t>. (</t>
    </r>
    <r>
      <rPr>
        <b/>
        <sz val="10"/>
        <color rgb="FF000000"/>
        <rFont val="Arial"/>
        <family val="2"/>
      </rPr>
      <t>Alleen documenten in PDF worden geaccepteerd</t>
    </r>
    <r>
      <rPr>
        <sz val="10"/>
        <color rgb="FF000000"/>
        <rFont val="Arial"/>
        <family val="2"/>
      </rPr>
      <t>)</t>
    </r>
  </si>
  <si>
    <t>1. Werkwijze afrukken als PDF: (Kies in het menu: Bestand - Afdrukken - en kies als printer "Microsoft Print to PDF"</t>
  </si>
  <si>
    <t>Vul s.v.p. de voorgestelde bestandsnaam aan met uw bedrijfsnaam zoals in KvK geregitreerd.</t>
  </si>
  <si>
    <r>
      <t>2e CONTACT PERSOON (</t>
    </r>
    <r>
      <rPr>
        <b/>
        <u/>
        <sz val="10"/>
        <color rgb="FFFF0000"/>
        <rFont val="Arial"/>
        <family val="2"/>
      </rPr>
      <t>verplicht</t>
    </r>
    <r>
      <rPr>
        <b/>
        <u/>
        <sz val="10"/>
        <color rgb="FF000000"/>
        <rFont val="Arial"/>
        <family val="2"/>
      </rPr>
      <t>: Let op: Dit mag niet uw eigen naam zijn als u ZZP-er bent)</t>
    </r>
  </si>
  <si>
    <t>● Voor procedures en vereisten dient u de volgende site te raadplegen:</t>
  </si>
  <si>
    <r>
      <t xml:space="preserve">Het </t>
    </r>
    <r>
      <rPr>
        <u/>
        <sz val="10"/>
        <color rgb="FF000000"/>
        <rFont val="Arial"/>
        <family val="2"/>
      </rPr>
      <t>niet invullen van deze antwoorden leidt tot</t>
    </r>
    <r>
      <rPr>
        <b/>
        <u/>
        <sz val="10"/>
        <color rgb="FF000000"/>
        <rFont val="Arial"/>
        <family val="2"/>
      </rPr>
      <t xml:space="preserve"> terugsturen</t>
    </r>
    <r>
      <rPr>
        <b/>
        <sz val="10"/>
        <color rgb="FF000000"/>
        <rFont val="Arial"/>
        <family val="2"/>
      </rPr>
      <t xml:space="preserve"> </t>
    </r>
    <r>
      <rPr>
        <sz val="10"/>
        <color rgb="FF000000"/>
        <rFont val="Arial"/>
        <family val="2"/>
      </rPr>
      <t>en daarmee vertraging in het proces.</t>
    </r>
  </si>
  <si>
    <t>Postbus nummer:</t>
  </si>
  <si>
    <t>Heeft u een postbus</t>
  </si>
  <si>
    <r>
      <t>1e CONTACT PERSOON (</t>
    </r>
    <r>
      <rPr>
        <b/>
        <u/>
        <sz val="10"/>
        <color rgb="FFFF0000"/>
        <rFont val="Arial"/>
        <family val="2"/>
      </rPr>
      <t>verplicht:</t>
    </r>
    <r>
      <rPr>
        <b/>
        <u/>
        <sz val="10"/>
        <color rgb="FF000000"/>
        <rFont val="Arial"/>
        <family val="2"/>
      </rPr>
      <t xml:space="preserve"> Let op: Dit mag niet uw eigen naam zijn als u ZZP-er bent)</t>
    </r>
  </si>
  <si>
    <t>TELEFOONNUMMER:</t>
  </si>
  <si>
    <t>TELEFOONNUMMER :</t>
  </si>
  <si>
    <t xml:space="preserve">Is uw bedrijf VCA, VCU, SCC of ISO 45001:2018 gecertificeerd? </t>
  </si>
  <si>
    <t>● Uittreksel KvK niet ouder dan 1 maand</t>
  </si>
  <si>
    <t>BIN Aanvraag voor onderaannemer</t>
  </si>
  <si>
    <t>● Voor het uitvoeren van werkzaamheden is een VCA/SCC of ISO 45001-bedrijfscertificaat verplicht.</t>
  </si>
  <si>
    <t>Van welke firma heeft u opdracht gekregen om werkzaamheden uit te voeren voor Tata Steel.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</si>
</sst>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0#########"/>
  </numFmts>
  <fonts count="27" x14ac:knownFonts="1">
    <font>
      <sz val="10"/>
      <color rgb="FF000000"/>
      <name val="Times New Roman"/>
      <charset val="204"/>
    </font>
    <font>
      <b/>
      <sz val="10"/>
      <name val="Arial"/>
      <family val="2"/>
    </font>
    <font>
      <b/>
      <sz val="10"/>
      <color rgb="FFFFFFFF"/>
      <name val="Arial"/>
      <family val="2"/>
    </font>
    <font>
      <u/>
      <sz val="10"/>
      <color theme="10"/>
      <name val="Times New Roman"/>
      <family val="1"/>
    </font>
    <font>
      <sz val="10"/>
      <color rgb="FF000000"/>
      <name val="Arial"/>
      <family val="2"/>
    </font>
    <font>
      <b/>
      <u/>
      <sz val="10"/>
      <color rgb="FF000000"/>
      <name val="Arial"/>
      <family val="2"/>
    </font>
    <font>
      <u/>
      <sz val="10"/>
      <color rgb="FF000000"/>
      <name val="Arial"/>
      <family val="2"/>
    </font>
    <font>
      <sz val="8"/>
      <name val="Times New Roman"/>
      <family val="1"/>
    </font>
    <font>
      <b/>
      <sz val="10"/>
      <color rgb="FF000000"/>
      <name val="Arial"/>
      <family val="2"/>
    </font>
    <font>
      <sz val="9"/>
      <color indexed="81"/>
      <name val="Tahoma"/>
      <family val="2"/>
    </font>
    <font>
      <u/>
      <sz val="10"/>
      <color theme="10"/>
      <name val="Arial"/>
      <family val="2"/>
    </font>
    <font>
      <u/>
      <sz val="11"/>
      <color theme="10"/>
      <name val="Arial"/>
      <family val="2"/>
    </font>
    <font>
      <sz val="10"/>
      <color theme="0" tint="-0.14999847407452621"/>
      <name val="Arial"/>
      <family val="2"/>
    </font>
    <font>
      <b/>
      <sz val="10"/>
      <color rgb="FFFF0000"/>
      <name val="Arial"/>
      <family val="2"/>
    </font>
    <font>
      <b/>
      <sz val="10"/>
      <color rgb="FF0000FF"/>
      <name val="Arial"/>
      <family val="2"/>
    </font>
    <font>
      <sz val="10"/>
      <color rgb="FF0000FF"/>
      <name val="Arial"/>
      <family val="2"/>
    </font>
    <font>
      <sz val="10"/>
      <color rgb="FF0000FF"/>
      <name val="Times New Roman"/>
      <family val="1"/>
    </font>
    <font>
      <b/>
      <sz val="11"/>
      <color rgb="FF000000"/>
      <name val="Arial"/>
      <family val="2"/>
    </font>
    <font>
      <sz val="10"/>
      <color rgb="FF008000"/>
      <name val="Arial"/>
      <family val="2"/>
    </font>
    <font>
      <sz val="10"/>
      <color rgb="FFC00000"/>
      <name val="Arial"/>
      <family val="2"/>
    </font>
    <font>
      <sz val="10"/>
      <color rgb="FF000000"/>
      <name val="Times New Roman"/>
      <family val="1"/>
    </font>
    <font>
      <sz val="9"/>
      <color rgb="FFFF0000"/>
      <name val="Arial"/>
      <family val="2"/>
    </font>
    <font>
      <b/>
      <sz val="12"/>
      <color rgb="FFFF0000"/>
      <name val="Arial"/>
      <family val="2"/>
    </font>
    <font>
      <b/>
      <sz val="10"/>
      <color theme="0" tint="-0.14999847407452621"/>
      <name val="Arial"/>
      <family val="2"/>
    </font>
    <font>
      <b/>
      <u/>
      <sz val="10"/>
      <color rgb="FFFF0000"/>
      <name val="Arial"/>
      <family val="2"/>
    </font>
    <font>
      <b/>
      <u/>
      <sz val="11"/>
      <color rgb="FF000000"/>
      <name val="Arial"/>
      <family val="2"/>
    </font>
    <font>
      <b/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3C7DDB"/>
      </patternFill>
    </fill>
    <fill>
      <patternFill patternType="solid">
        <fgColor rgb="FFCCFFCC"/>
        <bgColor indexed="64"/>
      </patternFill>
    </fill>
    <fill>
      <patternFill patternType="solid">
        <fgColor rgb="FFCCFFFF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auto="1"/>
      </bottom>
      <diagonal/>
    </border>
    <border>
      <left/>
      <right/>
      <top style="thin">
        <color theme="0" tint="-0.24994659260841701"/>
      </top>
      <bottom style="thin">
        <color auto="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auto="1"/>
      </bottom>
      <diagonal/>
    </border>
    <border>
      <left/>
      <right/>
      <top style="thin">
        <color theme="0" tint="-0.24994659260841701"/>
      </top>
      <bottom/>
      <diagonal/>
    </border>
    <border>
      <left/>
      <right/>
      <top/>
      <bottom style="thin">
        <color theme="0" tint="-0.24994659260841701"/>
      </bottom>
      <diagonal/>
    </border>
    <border>
      <left/>
      <right/>
      <top/>
      <bottom style="medium">
        <color rgb="FF0000FF"/>
      </bottom>
      <diagonal/>
    </border>
    <border>
      <left/>
      <right/>
      <top style="medium">
        <color rgb="FF0000FF"/>
      </top>
      <bottom/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43" fontId="20" fillId="0" borderId="0" applyFont="0" applyFill="0" applyBorder="0" applyAlignment="0" applyProtection="0"/>
  </cellStyleXfs>
  <cellXfs count="122">
    <xf numFmtId="0" fontId="0" fillId="0" borderId="0" xfId="0" applyFill="1" applyBorder="1" applyAlignment="1">
      <alignment horizontal="left" vertical="top"/>
    </xf>
    <xf numFmtId="0" fontId="4" fillId="0" borderId="0" xfId="0" applyFont="1" applyFill="1" applyBorder="1" applyAlignment="1" applyProtection="1">
      <alignment horizontal="center" vertical="center"/>
      <protection hidden="1"/>
    </xf>
    <xf numFmtId="0" fontId="4" fillId="0" borderId="0" xfId="0" applyFont="1" applyFill="1" applyBorder="1" applyAlignment="1" applyProtection="1">
      <alignment horizontal="left" vertical="center"/>
      <protection hidden="1"/>
    </xf>
    <xf numFmtId="0" fontId="1" fillId="2" borderId="2" xfId="0" applyFont="1" applyFill="1" applyBorder="1" applyAlignment="1" applyProtection="1">
      <alignment horizontal="centerContinuous" vertical="center"/>
      <protection hidden="1"/>
    </xf>
    <xf numFmtId="0" fontId="4" fillId="0" borderId="0" xfId="0" applyFont="1" applyFill="1" applyBorder="1" applyAlignment="1" applyProtection="1">
      <alignment horizontal="center" vertical="top"/>
      <protection hidden="1"/>
    </xf>
    <xf numFmtId="0" fontId="4" fillId="0" borderId="0" xfId="0" applyFont="1" applyFill="1" applyBorder="1" applyAlignment="1" applyProtection="1">
      <alignment horizontal="left" vertical="top"/>
      <protection hidden="1"/>
    </xf>
    <xf numFmtId="0" fontId="4" fillId="0" borderId="0" xfId="0" applyFont="1" applyFill="1" applyBorder="1" applyAlignment="1" applyProtection="1">
      <alignment horizontal="left" vertical="center" indent="1"/>
      <protection hidden="1"/>
    </xf>
    <xf numFmtId="0" fontId="8" fillId="0" borderId="0" xfId="0" applyFont="1" applyFill="1" applyBorder="1" applyAlignment="1" applyProtection="1">
      <alignment horizontal="left" vertical="center" indent="1"/>
      <protection hidden="1"/>
    </xf>
    <xf numFmtId="0" fontId="4" fillId="0" borderId="0" xfId="0" applyFont="1" applyFill="1" applyBorder="1" applyAlignment="1" applyProtection="1">
      <alignment horizontal="right" vertical="center"/>
      <protection hidden="1"/>
    </xf>
    <xf numFmtId="0" fontId="10" fillId="0" borderId="0" xfId="1" applyFont="1" applyFill="1" applyBorder="1" applyAlignment="1" applyProtection="1">
      <alignment horizontal="left" vertical="center"/>
      <protection hidden="1"/>
    </xf>
    <xf numFmtId="0" fontId="3" fillId="0" borderId="0" xfId="1" applyFill="1" applyBorder="1" applyAlignment="1" applyProtection="1">
      <alignment horizontal="left" vertical="top"/>
      <protection hidden="1"/>
    </xf>
    <xf numFmtId="0" fontId="15" fillId="3" borderId="0" xfId="0" applyFont="1" applyFill="1" applyBorder="1" applyAlignment="1" applyProtection="1">
      <alignment horizontal="center" vertical="center"/>
      <protection locked="0" hidden="1"/>
    </xf>
    <xf numFmtId="0" fontId="12" fillId="0" borderId="0" xfId="0" applyFont="1" applyFill="1" applyBorder="1" applyAlignment="1" applyProtection="1">
      <alignment horizontal="left" vertical="center" indent="1"/>
      <protection hidden="1"/>
    </xf>
    <xf numFmtId="0" fontId="5" fillId="0" borderId="0" xfId="0" applyFont="1" applyFill="1" applyBorder="1" applyAlignment="1" applyProtection="1">
      <alignment horizontal="left" vertical="center" indent="1"/>
      <protection hidden="1"/>
    </xf>
    <xf numFmtId="0" fontId="14" fillId="3" borderId="6" xfId="0" applyFont="1" applyFill="1" applyBorder="1" applyAlignment="1" applyProtection="1">
      <alignment horizontal="left" vertical="center"/>
      <protection locked="0" hidden="1"/>
    </xf>
    <xf numFmtId="0" fontId="4" fillId="0" borderId="6" xfId="0" applyFont="1" applyFill="1" applyBorder="1" applyAlignment="1" applyProtection="1">
      <alignment horizontal="center" vertical="center"/>
      <protection hidden="1"/>
    </xf>
    <xf numFmtId="0" fontId="4" fillId="0" borderId="5" xfId="0" applyFont="1" applyFill="1" applyBorder="1" applyAlignment="1" applyProtection="1">
      <alignment horizontal="center" vertical="center"/>
      <protection hidden="1"/>
    </xf>
    <xf numFmtId="0" fontId="4" fillId="0" borderId="13" xfId="0" applyFont="1" applyFill="1" applyBorder="1" applyAlignment="1" applyProtection="1">
      <alignment horizontal="left" vertical="center"/>
      <protection hidden="1"/>
    </xf>
    <xf numFmtId="0" fontId="4" fillId="0" borderId="13" xfId="0" applyFont="1" applyFill="1" applyBorder="1" applyAlignment="1" applyProtection="1">
      <alignment horizontal="center" vertical="center"/>
      <protection hidden="1"/>
    </xf>
    <xf numFmtId="0" fontId="0" fillId="0" borderId="0" xfId="0" applyFill="1" applyBorder="1" applyAlignment="1" applyProtection="1">
      <alignment horizontal="left" vertical="center"/>
      <protection locked="0" hidden="1"/>
    </xf>
    <xf numFmtId="0" fontId="4" fillId="0" borderId="14" xfId="0" applyFont="1" applyFill="1" applyBorder="1" applyAlignment="1" applyProtection="1">
      <alignment horizontal="center" vertical="center"/>
      <protection hidden="1"/>
    </xf>
    <xf numFmtId="0" fontId="4" fillId="0" borderId="14" xfId="0" applyFont="1" applyFill="1" applyBorder="1" applyAlignment="1" applyProtection="1">
      <alignment horizontal="left" vertical="center"/>
      <protection hidden="1"/>
    </xf>
    <xf numFmtId="0" fontId="14" fillId="0" borderId="7" xfId="0" applyFont="1" applyFill="1" applyBorder="1" applyAlignment="1" applyProtection="1">
      <alignment horizontal="left" vertical="center"/>
      <protection locked="0" hidden="1"/>
    </xf>
    <xf numFmtId="0" fontId="4" fillId="0" borderId="3" xfId="0" applyFont="1" applyFill="1" applyBorder="1" applyAlignment="1" applyProtection="1">
      <alignment horizontal="left" vertical="center"/>
      <protection hidden="1"/>
    </xf>
    <xf numFmtId="0" fontId="4" fillId="0" borderId="3" xfId="0" applyFont="1" applyFill="1" applyBorder="1" applyAlignment="1" applyProtection="1">
      <alignment horizontal="left" vertical="top"/>
      <protection hidden="1"/>
    </xf>
    <xf numFmtId="0" fontId="4" fillId="0" borderId="4" xfId="0" applyFont="1" applyFill="1" applyBorder="1" applyAlignment="1" applyProtection="1">
      <alignment horizontal="left" vertical="center"/>
      <protection hidden="1"/>
    </xf>
    <xf numFmtId="0" fontId="4" fillId="0" borderId="4" xfId="0" applyFont="1" applyFill="1" applyBorder="1" applyAlignment="1" applyProtection="1">
      <alignment horizontal="left" vertical="top"/>
      <protection hidden="1"/>
    </xf>
    <xf numFmtId="43" fontId="4" fillId="0" borderId="0" xfId="2" applyFont="1" applyFill="1" applyBorder="1" applyAlignment="1" applyProtection="1">
      <alignment horizontal="left" vertical="top"/>
      <protection hidden="1"/>
    </xf>
    <xf numFmtId="0" fontId="11" fillId="0" borderId="0" xfId="1" applyFont="1" applyFill="1" applyBorder="1" applyAlignment="1" applyProtection="1">
      <alignment horizontal="left" vertical="center" indent="1"/>
      <protection hidden="1"/>
    </xf>
    <xf numFmtId="0" fontId="8" fillId="0" borderId="0" xfId="0" applyFont="1" applyFill="1" applyBorder="1" applyAlignment="1" applyProtection="1">
      <alignment horizontal="center" vertical="center"/>
      <protection hidden="1"/>
    </xf>
    <xf numFmtId="0" fontId="8" fillId="0" borderId="0" xfId="0" applyFont="1" applyFill="1" applyBorder="1" applyAlignment="1" applyProtection="1">
      <alignment horizontal="left" vertical="center"/>
      <protection hidden="1"/>
    </xf>
    <xf numFmtId="0" fontId="4" fillId="0" borderId="4" xfId="0" applyFont="1" applyFill="1" applyBorder="1" applyAlignment="1" applyProtection="1">
      <alignment horizontal="center" vertical="center"/>
      <protection hidden="1"/>
    </xf>
    <xf numFmtId="0" fontId="12" fillId="0" borderId="0" xfId="0" applyFont="1" applyFill="1" applyBorder="1" applyAlignment="1" applyProtection="1">
      <alignment horizontal="left" vertical="center"/>
      <protection hidden="1"/>
    </xf>
    <xf numFmtId="0" fontId="4" fillId="0" borderId="3" xfId="0" applyFont="1" applyFill="1" applyBorder="1" applyAlignment="1" applyProtection="1">
      <alignment horizontal="center" vertical="center"/>
      <protection hidden="1"/>
    </xf>
    <xf numFmtId="0" fontId="12" fillId="0" borderId="3" xfId="0" applyFont="1" applyFill="1" applyBorder="1" applyAlignment="1" applyProtection="1">
      <alignment horizontal="left" vertical="center"/>
      <protection hidden="1"/>
    </xf>
    <xf numFmtId="0" fontId="4" fillId="0" borderId="9" xfId="0" applyFont="1" applyFill="1" applyBorder="1" applyAlignment="1" applyProtection="1">
      <alignment horizontal="center" vertical="center"/>
      <protection hidden="1"/>
    </xf>
    <xf numFmtId="0" fontId="4" fillId="0" borderId="9" xfId="0" applyFont="1" applyFill="1" applyBorder="1" applyAlignment="1" applyProtection="1">
      <alignment horizontal="left" vertical="center"/>
      <protection hidden="1"/>
    </xf>
    <xf numFmtId="0" fontId="15" fillId="3" borderId="9" xfId="0" applyFont="1" applyFill="1" applyBorder="1" applyAlignment="1" applyProtection="1">
      <alignment horizontal="center" vertical="center"/>
      <protection locked="0" hidden="1"/>
    </xf>
    <xf numFmtId="0" fontId="21" fillId="0" borderId="4" xfId="0" applyFont="1" applyFill="1" applyBorder="1" applyAlignment="1" applyProtection="1">
      <alignment horizontal="left" vertical="center" indent="1"/>
      <protection hidden="1"/>
    </xf>
    <xf numFmtId="0" fontId="19" fillId="0" borderId="0" xfId="0" applyFont="1" applyFill="1" applyBorder="1" applyAlignment="1" applyProtection="1">
      <alignment horizontal="left" vertical="center"/>
      <protection hidden="1"/>
    </xf>
    <xf numFmtId="0" fontId="0" fillId="0" borderId="0" xfId="0" applyFill="1" applyBorder="1" applyAlignment="1" applyProtection="1">
      <alignment horizontal="left" vertical="center"/>
      <protection hidden="1"/>
    </xf>
    <xf numFmtId="0" fontId="8" fillId="0" borderId="3" xfId="0" applyFont="1" applyFill="1" applyBorder="1" applyAlignment="1" applyProtection="1">
      <alignment horizontal="center" vertical="center"/>
      <protection hidden="1"/>
    </xf>
    <xf numFmtId="0" fontId="8" fillId="0" borderId="3" xfId="0" applyFont="1" applyFill="1" applyBorder="1" applyAlignment="1" applyProtection="1">
      <alignment horizontal="left" vertical="center"/>
      <protection hidden="1"/>
    </xf>
    <xf numFmtId="0" fontId="12" fillId="0" borderId="3" xfId="0" applyFont="1" applyFill="1" applyBorder="1" applyAlignment="1" applyProtection="1">
      <alignment horizontal="left" vertical="center" indent="1"/>
      <protection hidden="1"/>
    </xf>
    <xf numFmtId="0" fontId="13" fillId="0" borderId="0" xfId="0" applyFont="1" applyFill="1" applyBorder="1" applyAlignment="1" applyProtection="1">
      <alignment horizontal="left" vertical="center" indent="1"/>
      <protection hidden="1"/>
    </xf>
    <xf numFmtId="0" fontId="12" fillId="0" borderId="0" xfId="0" applyFont="1" applyFill="1" applyBorder="1" applyAlignment="1" applyProtection="1">
      <alignment horizontal="left" vertical="top"/>
      <protection hidden="1"/>
    </xf>
    <xf numFmtId="0" fontId="15" fillId="3" borderId="4" xfId="0" applyFont="1" applyFill="1" applyBorder="1" applyAlignment="1" applyProtection="1">
      <alignment horizontal="center" vertical="center"/>
      <protection locked="0" hidden="1"/>
    </xf>
    <xf numFmtId="0" fontId="12" fillId="0" borderId="3" xfId="0" applyFont="1" applyFill="1" applyBorder="1" applyAlignment="1" applyProtection="1">
      <alignment horizontal="center" vertical="center"/>
      <protection locked="0" hidden="1"/>
    </xf>
    <xf numFmtId="0" fontId="12" fillId="0" borderId="0" xfId="0" applyFont="1" applyFill="1" applyBorder="1" applyAlignment="1" applyProtection="1">
      <alignment horizontal="center" vertical="center"/>
      <protection hidden="1"/>
    </xf>
    <xf numFmtId="0" fontId="17" fillId="0" borderId="0" xfId="0" applyFont="1" applyFill="1" applyBorder="1" applyAlignment="1" applyProtection="1">
      <alignment horizontal="left" vertical="center" indent="1"/>
      <protection hidden="1"/>
    </xf>
    <xf numFmtId="0" fontId="4" fillId="0" borderId="0" xfId="0" applyFont="1" applyFill="1" applyBorder="1" applyAlignment="1" applyProtection="1">
      <alignment vertical="center"/>
      <protection hidden="1"/>
    </xf>
    <xf numFmtId="0" fontId="11" fillId="0" borderId="0" xfId="1" applyFont="1" applyFill="1" applyBorder="1" applyAlignment="1" applyProtection="1">
      <alignment vertical="center"/>
      <protection hidden="1"/>
    </xf>
    <xf numFmtId="0" fontId="18" fillId="0" borderId="0" xfId="0" applyFont="1" applyFill="1" applyBorder="1" applyAlignment="1" applyProtection="1">
      <alignment horizontal="left" vertical="center"/>
      <protection hidden="1"/>
    </xf>
    <xf numFmtId="0" fontId="15" fillId="3" borderId="6" xfId="0" applyFont="1" applyFill="1" applyBorder="1" applyAlignment="1" applyProtection="1">
      <alignment horizontal="center" vertical="center"/>
      <protection locked="0" hidden="1"/>
    </xf>
    <xf numFmtId="0" fontId="0" fillId="0" borderId="0" xfId="0" applyFill="1" applyBorder="1" applyAlignment="1">
      <alignment horizontal="left" vertical="top" indent="1"/>
    </xf>
    <xf numFmtId="0" fontId="12" fillId="0" borderId="4" xfId="0" applyFont="1" applyFill="1" applyBorder="1" applyAlignment="1" applyProtection="1">
      <alignment horizontal="left" vertical="center"/>
      <protection hidden="1"/>
    </xf>
    <xf numFmtId="3" fontId="14" fillId="0" borderId="3" xfId="0" applyNumberFormat="1" applyFont="1" applyFill="1" applyBorder="1" applyAlignment="1" applyProtection="1">
      <alignment horizontal="center" vertical="center"/>
      <protection locked="0" hidden="1"/>
    </xf>
    <xf numFmtId="0" fontId="12" fillId="0" borderId="3" xfId="0" applyFont="1" applyFill="1" applyBorder="1" applyAlignment="1" applyProtection="1">
      <alignment horizontal="center" vertical="center"/>
      <protection hidden="1"/>
    </xf>
    <xf numFmtId="0" fontId="12" fillId="0" borderId="4" xfId="0" applyFont="1" applyFill="1" applyBorder="1" applyAlignment="1" applyProtection="1">
      <alignment horizontal="center" vertical="center"/>
      <protection hidden="1"/>
    </xf>
    <xf numFmtId="0" fontId="12" fillId="0" borderId="3" xfId="0" applyFont="1" applyFill="1" applyBorder="1" applyAlignment="1" applyProtection="1">
      <alignment horizontal="left" vertical="top"/>
      <protection hidden="1"/>
    </xf>
    <xf numFmtId="0" fontId="14" fillId="0" borderId="0" xfId="0" applyFont="1" applyFill="1" applyBorder="1" applyAlignment="1" applyProtection="1">
      <alignment horizontal="left" vertical="center"/>
      <protection locked="0" hidden="1"/>
    </xf>
    <xf numFmtId="0" fontId="12" fillId="0" borderId="0" xfId="0" applyFont="1" applyFill="1" applyBorder="1" applyAlignment="1" applyProtection="1">
      <alignment horizontal="center" vertical="center"/>
      <protection locked="0" hidden="1"/>
    </xf>
    <xf numFmtId="0" fontId="12" fillId="0" borderId="4" xfId="0" applyFont="1" applyFill="1" applyBorder="1" applyAlignment="1" applyProtection="1">
      <alignment horizontal="center" vertical="center"/>
      <protection locked="0" hidden="1"/>
    </xf>
    <xf numFmtId="0" fontId="4" fillId="0" borderId="0" xfId="0" applyFont="1" applyFill="1" applyBorder="1" applyAlignment="1" applyProtection="1">
      <alignment horizontal="left" vertical="center" indent="2"/>
      <protection hidden="1"/>
    </xf>
    <xf numFmtId="0" fontId="12" fillId="0" borderId="9" xfId="0" applyFont="1" applyFill="1" applyBorder="1" applyAlignment="1" applyProtection="1">
      <alignment horizontal="center" vertical="center"/>
      <protection locked="0" hidden="1"/>
    </xf>
    <xf numFmtId="0" fontId="23" fillId="0" borderId="3" xfId="0" applyFont="1" applyFill="1" applyBorder="1" applyAlignment="1" applyProtection="1">
      <alignment horizontal="left" vertical="center" indent="2"/>
      <protection hidden="1"/>
    </xf>
    <xf numFmtId="3" fontId="14" fillId="0" borderId="4" xfId="0" applyNumberFormat="1" applyFont="1" applyFill="1" applyBorder="1" applyAlignment="1" applyProtection="1">
      <alignment horizontal="center" vertical="center"/>
      <protection locked="0" hidden="1"/>
    </xf>
    <xf numFmtId="0" fontId="8" fillId="0" borderId="0" xfId="0" applyFont="1" applyFill="1" applyBorder="1" applyAlignment="1" applyProtection="1">
      <alignment horizontal="left" vertical="top"/>
      <protection hidden="1"/>
    </xf>
    <xf numFmtId="0" fontId="4" fillId="0" borderId="15" xfId="0" applyFont="1" applyFill="1" applyBorder="1" applyAlignment="1" applyProtection="1">
      <alignment horizontal="left" vertical="center"/>
      <protection hidden="1"/>
    </xf>
    <xf numFmtId="0" fontId="4" fillId="0" borderId="15" xfId="0" applyFont="1" applyFill="1" applyBorder="1" applyAlignment="1" applyProtection="1">
      <alignment horizontal="left" vertical="top"/>
      <protection hidden="1"/>
    </xf>
    <xf numFmtId="0" fontId="4" fillId="0" borderId="16" xfId="0" applyFont="1" applyFill="1" applyBorder="1" applyAlignment="1" applyProtection="1">
      <alignment horizontal="left" vertical="center"/>
      <protection hidden="1"/>
    </xf>
    <xf numFmtId="0" fontId="4" fillId="0" borderId="16" xfId="0" applyFont="1" applyFill="1" applyBorder="1" applyAlignment="1" applyProtection="1">
      <alignment horizontal="left" vertical="top"/>
      <protection hidden="1"/>
    </xf>
    <xf numFmtId="0" fontId="4" fillId="0" borderId="0" xfId="0" applyFont="1" applyFill="1" applyBorder="1" applyAlignment="1" applyProtection="1">
      <alignment horizontal="left" vertical="top" indent="1"/>
      <protection hidden="1"/>
    </xf>
    <xf numFmtId="0" fontId="14" fillId="0" borderId="0" xfId="0" applyFont="1" applyFill="1" applyBorder="1" applyAlignment="1" applyProtection="1">
      <alignment horizontal="left" vertical="top" indent="1"/>
      <protection hidden="1"/>
    </xf>
    <xf numFmtId="0" fontId="22" fillId="0" borderId="0" xfId="0" applyFont="1" applyFill="1" applyBorder="1" applyAlignment="1" applyProtection="1">
      <alignment horizontal="left" vertical="center" indent="1"/>
      <protection hidden="1"/>
    </xf>
    <xf numFmtId="0" fontId="10" fillId="0" borderId="0" xfId="1" applyFont="1" applyFill="1" applyBorder="1" applyAlignment="1" applyProtection="1">
      <alignment horizontal="left" vertical="center"/>
      <protection hidden="1"/>
    </xf>
    <xf numFmtId="0" fontId="8" fillId="0" borderId="17" xfId="0" applyFont="1" applyFill="1" applyBorder="1" applyAlignment="1" applyProtection="1">
      <alignment horizontal="left" vertical="center" indent="2"/>
      <protection hidden="1"/>
    </xf>
    <xf numFmtId="0" fontId="25" fillId="3" borderId="18" xfId="0" applyFont="1" applyFill="1" applyBorder="1" applyAlignment="1" applyProtection="1">
      <alignment horizontal="center" vertical="center"/>
      <protection hidden="1"/>
    </xf>
    <xf numFmtId="0" fontId="2" fillId="2" borderId="1" xfId="0" applyFont="1" applyFill="1" applyBorder="1" applyAlignment="1" applyProtection="1">
      <alignment horizontal="centerContinuous" vertical="center"/>
      <protection hidden="1"/>
    </xf>
    <xf numFmtId="0" fontId="8" fillId="0" borderId="18" xfId="0" applyFont="1" applyFill="1" applyBorder="1" applyAlignment="1" applyProtection="1">
      <alignment horizontal="left" vertical="center"/>
      <protection hidden="1"/>
    </xf>
    <xf numFmtId="0" fontId="4" fillId="0" borderId="19" xfId="0" applyFont="1" applyFill="1" applyBorder="1" applyAlignment="1" applyProtection="1">
      <alignment horizontal="left" vertical="center"/>
      <protection hidden="1"/>
    </xf>
    <xf numFmtId="0" fontId="14" fillId="0" borderId="7" xfId="0" applyFont="1" applyFill="1" applyBorder="1" applyAlignment="1" applyProtection="1">
      <alignment horizontal="left" vertical="center"/>
      <protection locked="0" hidden="1"/>
    </xf>
    <xf numFmtId="0" fontId="0" fillId="0" borderId="8" xfId="0" applyFill="1" applyBorder="1" applyAlignment="1" applyProtection="1">
      <alignment horizontal="left" vertical="center"/>
      <protection hidden="1"/>
    </xf>
    <xf numFmtId="0" fontId="14" fillId="3" borderId="7" xfId="0" applyFont="1" applyFill="1" applyBorder="1" applyAlignment="1" applyProtection="1">
      <alignment horizontal="left" vertical="center"/>
      <protection locked="0" hidden="1"/>
    </xf>
    <xf numFmtId="0" fontId="0" fillId="0" borderId="5" xfId="0" applyFill="1" applyBorder="1" applyAlignment="1" applyProtection="1">
      <alignment horizontal="left" vertical="center"/>
      <protection hidden="1"/>
    </xf>
    <xf numFmtId="0" fontId="10" fillId="0" borderId="0" xfId="1" applyFont="1" applyFill="1" applyBorder="1" applyAlignment="1" applyProtection="1">
      <alignment horizontal="left" vertical="top" indent="3"/>
      <protection hidden="1"/>
    </xf>
    <xf numFmtId="0" fontId="0" fillId="0" borderId="0" xfId="0" applyFill="1" applyBorder="1" applyAlignment="1" applyProtection="1">
      <alignment horizontal="left" vertical="top"/>
      <protection hidden="1"/>
    </xf>
    <xf numFmtId="0" fontId="16" fillId="0" borderId="5" xfId="0" applyFont="1" applyFill="1" applyBorder="1" applyAlignment="1" applyProtection="1">
      <alignment horizontal="left" vertical="center"/>
      <protection hidden="1"/>
    </xf>
    <xf numFmtId="0" fontId="16" fillId="0" borderId="8" xfId="0" applyFont="1" applyFill="1" applyBorder="1" applyAlignment="1" applyProtection="1">
      <alignment horizontal="left" vertical="center"/>
      <protection hidden="1"/>
    </xf>
    <xf numFmtId="0" fontId="15" fillId="0" borderId="0" xfId="0" applyFont="1" applyFill="1" applyBorder="1" applyAlignment="1" applyProtection="1">
      <alignment horizontal="left" vertical="center"/>
      <protection locked="0" hidden="1"/>
    </xf>
    <xf numFmtId="0" fontId="16" fillId="0" borderId="0" xfId="0" applyFont="1" applyFill="1" applyBorder="1" applyAlignment="1" applyProtection="1">
      <alignment horizontal="left" vertical="center"/>
      <protection locked="0" hidden="1"/>
    </xf>
    <xf numFmtId="0" fontId="16" fillId="0" borderId="3" xfId="0" applyFont="1" applyFill="1" applyBorder="1" applyAlignment="1" applyProtection="1">
      <alignment horizontal="left" vertical="center"/>
      <protection hidden="1"/>
    </xf>
    <xf numFmtId="0" fontId="0" fillId="0" borderId="5" xfId="0" applyFill="1" applyBorder="1" applyAlignment="1" applyProtection="1">
      <alignment horizontal="left" vertical="center"/>
      <protection locked="0" hidden="1"/>
    </xf>
    <xf numFmtId="0" fontId="0" fillId="0" borderId="8" xfId="0" applyFill="1" applyBorder="1" applyAlignment="1" applyProtection="1">
      <alignment horizontal="left" vertical="center"/>
      <protection locked="0" hidden="1"/>
    </xf>
    <xf numFmtId="14" fontId="14" fillId="3" borderId="7" xfId="0" applyNumberFormat="1" applyFont="1" applyFill="1" applyBorder="1" applyAlignment="1" applyProtection="1">
      <alignment horizontal="center" vertical="center"/>
      <protection locked="0" hidden="1"/>
    </xf>
    <xf numFmtId="0" fontId="0" fillId="0" borderId="8" xfId="0" applyFill="1" applyBorder="1" applyAlignment="1" applyProtection="1">
      <alignment horizontal="center" vertical="center"/>
      <protection locked="0" hidden="1"/>
    </xf>
    <xf numFmtId="0" fontId="15" fillId="3" borderId="4" xfId="0" applyFont="1" applyFill="1" applyBorder="1" applyAlignment="1" applyProtection="1">
      <alignment horizontal="left" vertical="center" indent="1"/>
      <protection locked="0" hidden="1"/>
    </xf>
    <xf numFmtId="0" fontId="16" fillId="3" borderId="4" xfId="0" applyFont="1" applyFill="1" applyBorder="1" applyAlignment="1" applyProtection="1">
      <alignment horizontal="left" vertical="top" indent="1"/>
      <protection locked="0" hidden="1"/>
    </xf>
    <xf numFmtId="0" fontId="10" fillId="0" borderId="0" xfId="1" applyFont="1" applyFill="1" applyBorder="1" applyAlignment="1" applyProtection="1">
      <alignment horizontal="left" vertical="center"/>
      <protection hidden="1"/>
    </xf>
    <xf numFmtId="0" fontId="0" fillId="0" borderId="0" xfId="0" applyFill="1" applyBorder="1" applyAlignment="1" applyProtection="1">
      <alignment horizontal="left" vertical="center"/>
      <protection hidden="1"/>
    </xf>
    <xf numFmtId="164" fontId="14" fillId="3" borderId="7" xfId="0" applyNumberFormat="1" applyFont="1" applyFill="1" applyBorder="1" applyAlignment="1" applyProtection="1">
      <alignment horizontal="left" vertical="center"/>
      <protection locked="0" hidden="1"/>
    </xf>
    <xf numFmtId="164" fontId="0" fillId="0" borderId="5" xfId="0" applyNumberFormat="1" applyFill="1" applyBorder="1" applyAlignment="1" applyProtection="1">
      <alignment horizontal="left" vertical="center"/>
      <protection locked="0" hidden="1"/>
    </xf>
    <xf numFmtId="164" fontId="0" fillId="0" borderId="8" xfId="0" applyNumberFormat="1" applyFill="1" applyBorder="1" applyAlignment="1" applyProtection="1">
      <alignment horizontal="left" vertical="center"/>
      <protection locked="0" hidden="1"/>
    </xf>
    <xf numFmtId="0" fontId="14" fillId="3" borderId="0" xfId="0" applyFont="1" applyFill="1" applyBorder="1" applyAlignment="1" applyProtection="1">
      <alignment horizontal="left" vertical="center" indent="1"/>
      <protection locked="0" hidden="1"/>
    </xf>
    <xf numFmtId="0" fontId="14" fillId="0" borderId="0" xfId="0" applyFont="1" applyFill="1" applyBorder="1" applyAlignment="1" applyProtection="1">
      <alignment horizontal="left" vertical="center" indent="1"/>
      <protection locked="0" hidden="1"/>
    </xf>
    <xf numFmtId="49" fontId="14" fillId="3" borderId="7" xfId="0" applyNumberFormat="1" applyFont="1" applyFill="1" applyBorder="1" applyAlignment="1" applyProtection="1">
      <alignment horizontal="left" vertical="center"/>
      <protection locked="0" hidden="1"/>
    </xf>
    <xf numFmtId="49" fontId="0" fillId="0" borderId="5" xfId="0" applyNumberFormat="1" applyFill="1" applyBorder="1" applyAlignment="1" applyProtection="1">
      <alignment horizontal="left" vertical="center"/>
      <protection locked="0" hidden="1"/>
    </xf>
    <xf numFmtId="49" fontId="0" fillId="0" borderId="8" xfId="0" applyNumberFormat="1" applyFill="1" applyBorder="1" applyAlignment="1" applyProtection="1">
      <alignment horizontal="left" vertical="center"/>
      <protection locked="0" hidden="1"/>
    </xf>
    <xf numFmtId="0" fontId="8" fillId="4" borderId="0" xfId="0" applyFont="1" applyFill="1" applyBorder="1" applyAlignment="1" applyProtection="1">
      <alignment horizontal="left" vertical="center" indent="1"/>
      <protection hidden="1"/>
    </xf>
    <xf numFmtId="0" fontId="0" fillId="0" borderId="0" xfId="0" applyFill="1" applyBorder="1" applyAlignment="1">
      <alignment horizontal="left" vertical="top" indent="1"/>
    </xf>
    <xf numFmtId="0" fontId="8" fillId="0" borderId="7" xfId="0" applyFont="1" applyFill="1" applyBorder="1" applyAlignment="1" applyProtection="1">
      <alignment horizontal="left" vertical="center"/>
      <protection locked="0" hidden="1"/>
    </xf>
    <xf numFmtId="0" fontId="8" fillId="0" borderId="10" xfId="0" applyFont="1" applyFill="1" applyBorder="1" applyAlignment="1" applyProtection="1">
      <alignment horizontal="center" vertical="center"/>
      <protection locked="0" hidden="1"/>
    </xf>
    <xf numFmtId="0" fontId="0" fillId="0" borderId="12" xfId="0" applyFill="1" applyBorder="1" applyAlignment="1" applyProtection="1">
      <alignment horizontal="center" vertical="center"/>
      <protection locked="0" hidden="1"/>
    </xf>
    <xf numFmtId="0" fontId="14" fillId="0" borderId="10" xfId="0" applyFont="1" applyFill="1" applyBorder="1" applyAlignment="1" applyProtection="1">
      <alignment horizontal="left" vertical="center"/>
      <protection locked="0" hidden="1"/>
    </xf>
    <xf numFmtId="0" fontId="0" fillId="0" borderId="11" xfId="0" applyFill="1" applyBorder="1" applyAlignment="1" applyProtection="1">
      <alignment horizontal="left" vertical="center"/>
      <protection locked="0" hidden="1"/>
    </xf>
    <xf numFmtId="0" fontId="0" fillId="0" borderId="12" xfId="0" applyFill="1" applyBorder="1" applyAlignment="1" applyProtection="1">
      <alignment horizontal="left" vertical="center"/>
      <protection locked="0" hidden="1"/>
    </xf>
    <xf numFmtId="0" fontId="4" fillId="0" borderId="3" xfId="0" applyFont="1" applyFill="1" applyBorder="1" applyAlignment="1" applyProtection="1">
      <alignment horizontal="left" vertical="center" wrapText="1"/>
      <protection locked="0" hidden="1"/>
    </xf>
    <xf numFmtId="0" fontId="0" fillId="0" borderId="3" xfId="0" applyFill="1" applyBorder="1" applyAlignment="1" applyProtection="1">
      <alignment horizontal="left" vertical="top" wrapText="1"/>
      <protection locked="0" hidden="1"/>
    </xf>
    <xf numFmtId="0" fontId="15" fillId="0" borderId="0" xfId="0" applyFont="1" applyFill="1" applyBorder="1" applyAlignment="1" applyProtection="1">
      <alignment horizontal="left" vertical="center" wrapText="1"/>
      <protection locked="0" hidden="1"/>
    </xf>
    <xf numFmtId="0" fontId="16" fillId="0" borderId="0" xfId="0" applyFont="1" applyFill="1" applyBorder="1" applyAlignment="1" applyProtection="1">
      <alignment horizontal="left" vertical="center" wrapText="1"/>
      <protection hidden="1"/>
    </xf>
    <xf numFmtId="0" fontId="16" fillId="0" borderId="3" xfId="0" applyFont="1" applyFill="1" applyBorder="1" applyAlignment="1" applyProtection="1">
      <alignment horizontal="left" vertical="center" wrapText="1"/>
      <protection hidden="1"/>
    </xf>
    <xf numFmtId="0" fontId="16" fillId="0" borderId="0" xfId="0" applyFont="1" applyFill="1" applyBorder="1" applyAlignment="1" applyProtection="1">
      <alignment horizontal="left" vertical="center" wrapText="1"/>
      <protection locked="0" hidden="1"/>
    </xf>
  </cellXfs>
  <cellStyles count="3">
    <cellStyle name="Hyperlink" xfId="1" builtinId="8"/>
    <cellStyle name="Komma" xfId="2" builtinId="3"/>
    <cellStyle name="Standaard" xfId="0" builtinId="0"/>
  </cellStyles>
  <dxfs count="81">
    <dxf>
      <fill>
        <patternFill>
          <bgColor theme="0" tint="-4.9989318521683403E-2"/>
        </patternFill>
      </fill>
    </dxf>
    <dxf>
      <font>
        <color rgb="FF0000FF"/>
      </font>
      <fill>
        <patternFill>
          <bgColor theme="0" tint="-4.9989318521683403E-2"/>
        </patternFill>
      </fill>
    </dxf>
    <dxf>
      <font>
        <color rgb="FF0000FF"/>
      </font>
      <fill>
        <patternFill>
          <bgColor rgb="FFCCFFCC"/>
        </patternFill>
      </fill>
    </dxf>
    <dxf>
      <font>
        <color rgb="FF0000FF"/>
      </font>
      <fill>
        <patternFill>
          <bgColor theme="0" tint="-4.9989318521683403E-2"/>
        </patternFill>
      </fill>
    </dxf>
    <dxf>
      <font>
        <color rgb="FF0000FF"/>
      </font>
      <fill>
        <patternFill>
          <bgColor rgb="FFCCFFCC"/>
        </patternFill>
      </fill>
    </dxf>
    <dxf>
      <fill>
        <patternFill>
          <bgColor theme="0" tint="-4.9989318521683403E-2"/>
        </patternFill>
      </fill>
    </dxf>
    <dxf>
      <font>
        <color theme="0" tint="-0.14996795556505021"/>
      </font>
      <fill>
        <patternFill>
          <bgColor theme="0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ont>
        <color rgb="FF0000FF"/>
      </font>
      <fill>
        <patternFill>
          <bgColor rgb="FFCCFFCC"/>
        </patternFill>
      </fill>
    </dxf>
    <dxf>
      <font>
        <color theme="1"/>
      </font>
      <fill>
        <patternFill>
          <bgColor theme="0" tint="-4.9989318521683403E-2"/>
        </patternFill>
      </fill>
    </dxf>
    <dxf>
      <font>
        <color rgb="FF0000FF"/>
      </font>
      <fill>
        <patternFill>
          <bgColor rgb="FFCCFFCC"/>
        </patternFill>
      </fill>
    </dxf>
    <dxf>
      <font>
        <color rgb="FF0000FF"/>
      </font>
      <fill>
        <patternFill>
          <bgColor theme="0" tint="-4.9989318521683403E-2"/>
        </patternFill>
      </fill>
    </dxf>
    <dxf>
      <font>
        <color rgb="FF0000FF"/>
      </font>
      <fill>
        <patternFill>
          <bgColor theme="0" tint="-4.9989318521683403E-2"/>
        </patternFill>
      </fill>
    </dxf>
    <dxf>
      <font>
        <color rgb="FF0000FF"/>
      </font>
      <fill>
        <patternFill>
          <bgColor rgb="FFCCFFCC"/>
        </patternFill>
      </fill>
    </dxf>
    <dxf>
      <font>
        <color rgb="FF0000FF"/>
      </font>
      <fill>
        <patternFill>
          <bgColor rgb="FFCCFFCC"/>
        </patternFill>
      </fill>
    </dxf>
    <dxf>
      <font>
        <color rgb="FF0000FF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theme="0" tint="-4.9989318521683403E-2"/>
        </patternFill>
      </fill>
      <border>
        <left style="thin">
          <color rgb="FF008000"/>
        </left>
        <right style="thin">
          <color rgb="FF008000"/>
        </right>
        <top style="thin">
          <color rgb="FF008000"/>
        </top>
        <bottom style="thin">
          <color rgb="FF008000"/>
        </bottom>
      </border>
    </dxf>
    <dxf>
      <fill>
        <patternFill>
          <bgColor theme="0" tint="-4.9989318521683403E-2"/>
        </patternFill>
      </fill>
    </dxf>
    <dxf>
      <font>
        <color theme="1"/>
      </font>
    </dxf>
    <dxf>
      <font>
        <color rgb="FF0000FF"/>
      </font>
      <fill>
        <patternFill>
          <bgColor theme="0" tint="-4.9989318521683403E-2"/>
        </patternFill>
      </fill>
    </dxf>
    <dxf>
      <font>
        <color rgb="FF0000FF"/>
      </font>
      <fill>
        <patternFill>
          <bgColor rgb="FFCCFFCC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rgb="FFCCFFCC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rgb="FFCCFFCC"/>
        </patternFill>
      </fill>
    </dxf>
    <dxf>
      <font>
        <color rgb="FF0000FF"/>
      </font>
      <fill>
        <patternFill>
          <bgColor theme="0" tint="-4.9989318521683403E-2"/>
        </patternFill>
      </fill>
    </dxf>
    <dxf>
      <font>
        <color rgb="FF0000FF"/>
      </font>
      <fill>
        <patternFill>
          <bgColor theme="0" tint="-4.9989318521683403E-2"/>
        </patternFill>
      </fill>
    </dxf>
    <dxf>
      <font>
        <color rgb="FF0000FF"/>
      </font>
      <fill>
        <patternFill>
          <bgColor rgb="FFCCFFCC"/>
        </patternFill>
      </fill>
    </dxf>
    <dxf>
      <fill>
        <patternFill patternType="none">
          <bgColor auto="1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rgb="FFCCFFCC"/>
        </patternFill>
      </fill>
    </dxf>
    <dxf>
      <fill>
        <patternFill>
          <bgColor theme="0" tint="-4.9989318521683403E-2"/>
        </patternFill>
      </fill>
    </dxf>
    <dxf>
      <fill>
        <patternFill>
          <bgColor rgb="FFCCFFCC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rgb="FFCCFFCC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rgb="FFCCFFCC"/>
        </patternFill>
      </fill>
    </dxf>
    <dxf>
      <fill>
        <patternFill>
          <bgColor theme="0" tint="-4.9989318521683403E-2"/>
        </patternFill>
      </fill>
    </dxf>
    <dxf>
      <font>
        <color theme="1"/>
      </font>
    </dxf>
    <dxf>
      <font>
        <color theme="1"/>
      </font>
      <fill>
        <patternFill patternType="none">
          <bgColor auto="1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rgb="FFCCFFCC"/>
        </patternFill>
      </fill>
    </dxf>
    <dxf>
      <fill>
        <patternFill>
          <bgColor theme="0" tint="-4.9989318521683403E-2"/>
        </patternFill>
      </fill>
    </dxf>
    <dxf>
      <fill>
        <patternFill patternType="none">
          <bgColor auto="1"/>
        </patternFill>
      </fill>
    </dxf>
    <dxf>
      <font>
        <color theme="1"/>
      </font>
    </dxf>
    <dxf>
      <font>
        <color theme="1"/>
      </font>
    </dxf>
    <dxf>
      <fill>
        <patternFill>
          <bgColor theme="0" tint="-4.9989318521683403E-2"/>
        </patternFill>
      </fill>
    </dxf>
    <dxf>
      <fill>
        <patternFill>
          <bgColor rgb="FFCCFFCC"/>
        </patternFill>
      </fill>
    </dxf>
    <dxf>
      <font>
        <color auto="1"/>
      </font>
    </dxf>
    <dxf>
      <font>
        <color theme="1"/>
      </font>
    </dxf>
    <dxf>
      <font>
        <color auto="1"/>
      </font>
    </dxf>
    <dxf>
      <font>
        <color theme="1"/>
      </font>
    </dxf>
    <dxf>
      <font>
        <color rgb="FF008000"/>
      </font>
    </dxf>
    <dxf>
      <font>
        <color theme="1"/>
      </font>
    </dxf>
    <dxf>
      <fill>
        <patternFill>
          <bgColor rgb="FFCCFFCC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color theme="1"/>
      </font>
    </dxf>
    <dxf>
      <font>
        <color theme="0" tint="-0.1499679555650502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rgb="FF008000"/>
      </font>
    </dxf>
    <dxf>
      <font>
        <color theme="1"/>
      </font>
    </dxf>
    <dxf>
      <font>
        <color theme="1"/>
      </font>
    </dxf>
  </dxfs>
  <tableStyles count="0" defaultTableStyle="TableStyleMedium9" defaultPivotStyle="PivotStyleLight16"/>
  <colors>
    <mruColors>
      <color rgb="FF008000"/>
      <color rgb="FF0000FF"/>
      <color rgb="FFCCFFCC"/>
      <color rgb="FFCCFFFF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314325</xdr:colOff>
      <xdr:row>0</xdr:row>
      <xdr:rowOff>142875</xdr:rowOff>
    </xdr:from>
    <xdr:to>
      <xdr:col>13</xdr:col>
      <xdr:colOff>352425</xdr:colOff>
      <xdr:row>1</xdr:row>
      <xdr:rowOff>590550</xdr:rowOff>
    </xdr:to>
    <xdr:pic>
      <xdr:nvPicPr>
        <xdr:cNvPr id="7" name="Picture 1" descr="Tata_Blue_RGB">
          <a:extLst>
            <a:ext uri="{FF2B5EF4-FFF2-40B4-BE49-F238E27FC236}">
              <a16:creationId xmlns:a16="http://schemas.microsoft.com/office/drawing/2014/main" id="{91BAD44F-88F4-4DA0-AD79-4B78CF93E8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53300" y="142875"/>
          <a:ext cx="65722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457200</xdr:colOff>
      <xdr:row>155</xdr:row>
      <xdr:rowOff>57150</xdr:rowOff>
    </xdr:from>
    <xdr:to>
      <xdr:col>8</xdr:col>
      <xdr:colOff>371068</xdr:colOff>
      <xdr:row>157</xdr:row>
      <xdr:rowOff>152340</xdr:rowOff>
    </xdr:to>
    <xdr:pic>
      <xdr:nvPicPr>
        <xdr:cNvPr id="4" name="Afbeelding 3">
          <a:extLst>
            <a:ext uri="{FF2B5EF4-FFF2-40B4-BE49-F238E27FC236}">
              <a16:creationId xmlns:a16="http://schemas.microsoft.com/office/drawing/2014/main" id="{2A6DC4F6-20D0-C193-FC3D-A85A21C343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609725" y="30546675"/>
          <a:ext cx="3257143" cy="476190"/>
        </a:xfrm>
        <a:prstGeom prst="rect">
          <a:avLst/>
        </a:prstGeom>
      </xdr:spPr>
    </xdr:pic>
    <xdr:clientData/>
  </xdr:twoCellAnchor>
  <xdr:twoCellAnchor editAs="oneCell">
    <xdr:from>
      <xdr:col>14</xdr:col>
      <xdr:colOff>104775</xdr:colOff>
      <xdr:row>153</xdr:row>
      <xdr:rowOff>180975</xdr:rowOff>
    </xdr:from>
    <xdr:to>
      <xdr:col>18</xdr:col>
      <xdr:colOff>199565</xdr:colOff>
      <xdr:row>168</xdr:row>
      <xdr:rowOff>5564</xdr:rowOff>
    </xdr:to>
    <xdr:pic>
      <xdr:nvPicPr>
        <xdr:cNvPr id="5" name="Afbeelding 4">
          <a:extLst>
            <a:ext uri="{FF2B5EF4-FFF2-40B4-BE49-F238E27FC236}">
              <a16:creationId xmlns:a16="http://schemas.microsoft.com/office/drawing/2014/main" id="{5C8CD48D-00F6-F408-B6D2-0B54C5366C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115300" y="30784800"/>
          <a:ext cx="2704640" cy="2396339"/>
        </a:xfrm>
        <a:prstGeom prst="rect">
          <a:avLst/>
        </a:prstGeom>
      </xdr:spPr>
    </xdr:pic>
    <xdr:clientData/>
  </xdr:twoCellAnchor>
  <xdr:twoCellAnchor editAs="oneCell">
    <xdr:from>
      <xdr:col>19</xdr:col>
      <xdr:colOff>1</xdr:colOff>
      <xdr:row>153</xdr:row>
      <xdr:rowOff>180975</xdr:rowOff>
    </xdr:from>
    <xdr:to>
      <xdr:col>24</xdr:col>
      <xdr:colOff>295275</xdr:colOff>
      <xdr:row>164</xdr:row>
      <xdr:rowOff>22896</xdr:rowOff>
    </xdr:to>
    <xdr:pic>
      <xdr:nvPicPr>
        <xdr:cNvPr id="6" name="Afbeelding 5">
          <a:extLst>
            <a:ext uri="{FF2B5EF4-FFF2-40B4-BE49-F238E27FC236}">
              <a16:creationId xmlns:a16="http://schemas.microsoft.com/office/drawing/2014/main" id="{A36DB379-80A7-DC6C-DE19-53580B941D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1153776" y="30784800"/>
          <a:ext cx="2962274" cy="1765971"/>
        </a:xfrm>
        <a:prstGeom prst="rect">
          <a:avLst/>
        </a:prstGeom>
      </xdr:spPr>
    </xdr:pic>
    <xdr:clientData/>
  </xdr:twoCellAnchor>
  <xdr:twoCellAnchor editAs="oneCell">
    <xdr:from>
      <xdr:col>25</xdr:col>
      <xdr:colOff>19050</xdr:colOff>
      <xdr:row>154</xdr:row>
      <xdr:rowOff>9525</xdr:rowOff>
    </xdr:from>
    <xdr:to>
      <xdr:col>37</xdr:col>
      <xdr:colOff>310598</xdr:colOff>
      <xdr:row>165</xdr:row>
      <xdr:rowOff>19050</xdr:rowOff>
    </xdr:to>
    <xdr:pic>
      <xdr:nvPicPr>
        <xdr:cNvPr id="8" name="Afbeelding 7">
          <a:extLst>
            <a:ext uri="{FF2B5EF4-FFF2-40B4-BE49-F238E27FC236}">
              <a16:creationId xmlns:a16="http://schemas.microsoft.com/office/drawing/2014/main" id="{1CEE0C3F-9E0E-C1FB-D97C-B37E8D5A7C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4373225" y="30803850"/>
          <a:ext cx="6692348" cy="1905000"/>
        </a:xfrm>
        <a:prstGeom prst="rect">
          <a:avLst/>
        </a:prstGeom>
      </xdr:spPr>
    </xdr:pic>
    <xdr:clientData/>
  </xdr:twoCellAnchor>
  <xdr:twoCellAnchor editAs="oneCell">
    <xdr:from>
      <xdr:col>10</xdr:col>
      <xdr:colOff>228600</xdr:colOff>
      <xdr:row>154</xdr:row>
      <xdr:rowOff>161926</xdr:rowOff>
    </xdr:from>
    <xdr:to>
      <xdr:col>11</xdr:col>
      <xdr:colOff>276345</xdr:colOff>
      <xdr:row>158</xdr:row>
      <xdr:rowOff>125009</xdr:rowOff>
    </xdr:to>
    <xdr:pic>
      <xdr:nvPicPr>
        <xdr:cNvPr id="9" name="Afbeelding 8">
          <a:extLst>
            <a:ext uri="{FF2B5EF4-FFF2-40B4-BE49-F238E27FC236}">
              <a16:creationId xmlns:a16="http://schemas.microsoft.com/office/drawing/2014/main" id="{933893A9-B923-609E-4F27-4B69D24DB2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5762625" y="30460951"/>
          <a:ext cx="666870" cy="69650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s://www.rijksoverheid.nl/onderwerpen/internationale-sancties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https://teams.microsoft.com/l/message/19:meeting_Mzc1ZWRmOWQtY2I5Mi00NWI2LTk5MTktMzQwN2IyN2UxODE4@thread.v2/1744788195526?context=%7B%22contextType%22%3A%22chat%22%7D" TargetMode="External"/><Relationship Id="rId1" Type="http://schemas.openxmlformats.org/officeDocument/2006/relationships/hyperlink" Target="mailto:contractoraanmelding@tatasteeleurope.com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www.tatasteelnederland.com/over-tata-steel/tata-steel-ijmuiden/toegang" TargetMode="External"/><Relationship Id="rId4" Type="http://schemas.openxmlformats.org/officeDocument/2006/relationships/hyperlink" Target="mailto:contractoraanmelding@tatasteeleurope.com" TargetMode="External"/><Relationship Id="rId9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ADD25B-7952-4CA3-97E6-9A3BBC29E3BC}">
  <sheetPr>
    <tabColor rgb="FF99FFCC"/>
  </sheetPr>
  <dimension ref="A2:Z169"/>
  <sheetViews>
    <sheetView showGridLines="0" tabSelected="1" topLeftCell="B1" zoomScaleNormal="100" workbookViewId="0">
      <selection activeCell="H6" sqref="H6"/>
    </sheetView>
  </sheetViews>
  <sheetFormatPr defaultColWidth="9.296875" defaultRowHeight="12.5" x14ac:dyDescent="0.3"/>
  <cols>
    <col min="1" max="1" width="9.296875" style="4" hidden="1" customWidth="1"/>
    <col min="2" max="2" width="3.796875" style="5" customWidth="1"/>
    <col min="3" max="3" width="12" style="2" customWidth="1"/>
    <col min="4" max="4" width="15.19921875" style="2" customWidth="1"/>
    <col min="5" max="13" width="10.796875" style="2" customWidth="1"/>
    <col min="14" max="14" width="10.796875" style="5" customWidth="1"/>
    <col min="15" max="17" width="9.296875" style="5"/>
    <col min="18" max="18" width="17.69921875" style="5" bestFit="1" customWidth="1"/>
    <col min="19" max="16384" width="9.296875" style="5"/>
  </cols>
  <sheetData>
    <row r="2" spans="1:16" s="2" customFormat="1" ht="51" customHeight="1" x14ac:dyDescent="0.3">
      <c r="A2" s="1"/>
      <c r="C2" s="78" t="s">
        <v>133</v>
      </c>
      <c r="D2" s="3"/>
      <c r="E2" s="3"/>
      <c r="F2" s="3"/>
      <c r="G2" s="3"/>
      <c r="H2" s="3"/>
      <c r="I2" s="3"/>
      <c r="J2" s="3"/>
      <c r="K2" s="3"/>
      <c r="L2" s="3"/>
    </row>
    <row r="4" spans="1:16" ht="13" x14ac:dyDescent="0.3">
      <c r="C4" s="63" t="s">
        <v>83</v>
      </c>
    </row>
    <row r="5" spans="1:16" ht="13.5" thickBot="1" x14ac:dyDescent="0.35">
      <c r="C5" s="7"/>
    </row>
    <row r="6" spans="1:16" ht="14.5" thickBot="1" x14ac:dyDescent="0.35">
      <c r="C6" s="76" t="s">
        <v>96</v>
      </c>
      <c r="D6" s="77" t="s">
        <v>95</v>
      </c>
      <c r="E6" s="79" t="s">
        <v>111</v>
      </c>
      <c r="F6" s="80"/>
    </row>
    <row r="7" spans="1:16" ht="13" x14ac:dyDescent="0.3">
      <c r="C7" s="63" t="s">
        <v>125</v>
      </c>
    </row>
    <row r="8" spans="1:16" x14ac:dyDescent="0.3">
      <c r="C8" s="6"/>
    </row>
    <row r="9" spans="1:16" x14ac:dyDescent="0.3">
      <c r="C9" s="6" t="s">
        <v>134</v>
      </c>
    </row>
    <row r="10" spans="1:16" x14ac:dyDescent="0.3">
      <c r="C10" s="6" t="s">
        <v>124</v>
      </c>
      <c r="H10" s="75"/>
    </row>
    <row r="11" spans="1:16" ht="13" x14ac:dyDescent="0.3">
      <c r="C11" s="85" t="s">
        <v>94</v>
      </c>
      <c r="D11" s="86"/>
      <c r="E11" s="86"/>
      <c r="F11" s="86"/>
      <c r="G11" s="86"/>
      <c r="H11" s="86"/>
    </row>
    <row r="12" spans="1:16" ht="13" x14ac:dyDescent="0.3">
      <c r="C12" s="10"/>
    </row>
    <row r="13" spans="1:16" ht="17.5" customHeight="1" x14ac:dyDescent="0.3">
      <c r="C13" s="7" t="s">
        <v>135</v>
      </c>
    </row>
    <row r="15" spans="1:16" ht="13" x14ac:dyDescent="0.3">
      <c r="A15" s="4">
        <f>IF(D15="",1,0)</f>
        <v>1</v>
      </c>
      <c r="C15" s="6" t="s">
        <v>11</v>
      </c>
      <c r="D15" s="103"/>
      <c r="E15" s="90"/>
      <c r="F15" s="90"/>
      <c r="G15" s="90"/>
      <c r="H15" s="90"/>
      <c r="I15" s="90"/>
      <c r="P15" s="32"/>
    </row>
    <row r="16" spans="1:16" ht="12.75" customHeight="1" x14ac:dyDescent="0.3">
      <c r="C16" s="6"/>
    </row>
    <row r="17" spans="1:16" ht="17.5" customHeight="1" x14ac:dyDescent="0.3">
      <c r="A17" s="4">
        <f>IF(G17="selecteer",1,0)</f>
        <v>1</v>
      </c>
      <c r="C17" s="6" t="s">
        <v>80</v>
      </c>
      <c r="G17" s="11" t="s">
        <v>100</v>
      </c>
    </row>
    <row r="18" spans="1:16" ht="10" customHeight="1" x14ac:dyDescent="0.3">
      <c r="C18" s="6"/>
    </row>
    <row r="19" spans="1:16" ht="13" x14ac:dyDescent="0.3">
      <c r="A19" s="4">
        <f>IF(AND(G17="ja",D19=""),1,0)</f>
        <v>0</v>
      </c>
      <c r="C19" s="12" t="s">
        <v>11</v>
      </c>
      <c r="D19" s="104"/>
      <c r="E19" s="90"/>
      <c r="F19" s="90"/>
      <c r="G19" s="90"/>
      <c r="H19" s="90"/>
      <c r="I19" s="90"/>
      <c r="P19" s="32"/>
    </row>
    <row r="21" spans="1:16" x14ac:dyDescent="0.3">
      <c r="C21" s="6"/>
    </row>
    <row r="22" spans="1:16" ht="20.149999999999999" customHeight="1" x14ac:dyDescent="0.3">
      <c r="C22" s="13" t="s">
        <v>2</v>
      </c>
    </row>
    <row r="23" spans="1:16" s="2" customFormat="1" ht="15" customHeight="1" x14ac:dyDescent="0.3">
      <c r="A23" s="1">
        <f>IF(F23="",1,0)</f>
        <v>1</v>
      </c>
      <c r="C23" s="6" t="s">
        <v>3</v>
      </c>
      <c r="F23" s="83"/>
      <c r="G23" s="92"/>
      <c r="H23" s="92"/>
      <c r="I23" s="92"/>
      <c r="J23" s="92"/>
      <c r="K23" s="93"/>
    </row>
    <row r="24" spans="1:16" s="2" customFormat="1" ht="15" customHeight="1" x14ac:dyDescent="0.3">
      <c r="A24" s="1">
        <f>IF(F24="",1,0)</f>
        <v>1</v>
      </c>
      <c r="C24" s="6" t="s">
        <v>105</v>
      </c>
      <c r="F24" s="105"/>
      <c r="G24" s="106"/>
      <c r="H24" s="106"/>
      <c r="I24" s="106"/>
      <c r="J24" s="106"/>
      <c r="K24" s="107"/>
    </row>
    <row r="25" spans="1:16" s="2" customFormat="1" ht="15" customHeight="1" x14ac:dyDescent="0.3">
      <c r="A25" s="1">
        <f>IF(F25="",1,0)</f>
        <v>1</v>
      </c>
      <c r="C25" s="6" t="s">
        <v>4</v>
      </c>
      <c r="F25" s="83"/>
      <c r="G25" s="92"/>
      <c r="H25" s="92"/>
      <c r="I25" s="92"/>
      <c r="J25" s="92"/>
      <c r="K25" s="93"/>
    </row>
    <row r="26" spans="1:16" s="2" customFormat="1" ht="15" customHeight="1" x14ac:dyDescent="0.3">
      <c r="A26" s="1">
        <f>IF(F26="",1,0)+IF(H26="",1,0)</f>
        <v>2</v>
      </c>
      <c r="C26" s="6" t="s">
        <v>71</v>
      </c>
      <c r="F26" s="14"/>
      <c r="G26" s="15" t="s">
        <v>9</v>
      </c>
      <c r="H26" s="83"/>
      <c r="I26" s="92"/>
      <c r="J26" s="92"/>
      <c r="K26" s="93"/>
    </row>
    <row r="27" spans="1:16" s="2" customFormat="1" ht="15" customHeight="1" x14ac:dyDescent="0.3">
      <c r="A27" s="4">
        <f>IF(F27="selecteer",1,0)</f>
        <v>1</v>
      </c>
      <c r="C27" s="6" t="s">
        <v>127</v>
      </c>
      <c r="F27" s="53" t="s">
        <v>100</v>
      </c>
      <c r="G27" s="16"/>
      <c r="H27" s="17"/>
      <c r="I27" s="18"/>
      <c r="J27" s="19"/>
      <c r="K27" s="19"/>
    </row>
    <row r="28" spans="1:16" s="2" customFormat="1" ht="15" customHeight="1" x14ac:dyDescent="0.3">
      <c r="A28" s="4">
        <f>IF(AND(F27="ja",F28=""),1,0)</f>
        <v>0</v>
      </c>
      <c r="C28" s="12" t="s">
        <v>126</v>
      </c>
      <c r="F28" s="81"/>
      <c r="G28" s="82"/>
      <c r="H28" s="20"/>
      <c r="I28" s="21"/>
    </row>
    <row r="29" spans="1:16" s="2" customFormat="1" ht="15" customHeight="1" x14ac:dyDescent="0.3">
      <c r="A29" s="1">
        <f>IF(F27&lt;&gt;"ja",0,IF(F29="",1,0)+IF(H29="",1,0))</f>
        <v>0</v>
      </c>
      <c r="C29" s="12" t="s">
        <v>71</v>
      </c>
      <c r="F29" s="22"/>
      <c r="G29" s="15" t="s">
        <v>9</v>
      </c>
      <c r="H29" s="81"/>
      <c r="I29" s="92"/>
      <c r="J29" s="92"/>
      <c r="K29" s="93"/>
    </row>
    <row r="30" spans="1:16" s="2" customFormat="1" ht="15" customHeight="1" x14ac:dyDescent="0.3">
      <c r="A30" s="1">
        <f>IF(F30="",1,0)</f>
        <v>1</v>
      </c>
      <c r="C30" s="6" t="s">
        <v>5</v>
      </c>
      <c r="F30" s="100"/>
      <c r="G30" s="101"/>
      <c r="H30" s="102"/>
    </row>
    <row r="31" spans="1:16" s="2" customFormat="1" ht="15" customHeight="1" x14ac:dyDescent="0.3">
      <c r="A31" s="1">
        <f>IF(F31="",1,0)</f>
        <v>1</v>
      </c>
      <c r="C31" s="6" t="s">
        <v>6</v>
      </c>
      <c r="F31" s="83"/>
      <c r="G31" s="92"/>
      <c r="H31" s="92"/>
      <c r="I31" s="92"/>
      <c r="J31" s="92"/>
      <c r="K31" s="93"/>
    </row>
    <row r="33" spans="1:18" ht="20.149999999999999" customHeight="1" x14ac:dyDescent="0.3">
      <c r="C33" s="13" t="s">
        <v>7</v>
      </c>
    </row>
    <row r="34" spans="1:18" ht="17.5" customHeight="1" x14ac:dyDescent="0.3">
      <c r="A34" s="1">
        <f>IF(F34="",1,0)</f>
        <v>1</v>
      </c>
      <c r="C34" s="6" t="s">
        <v>0</v>
      </c>
      <c r="F34" s="83"/>
      <c r="G34" s="92"/>
      <c r="H34" s="92"/>
      <c r="I34" s="93"/>
    </row>
    <row r="35" spans="1:18" ht="17.5" customHeight="1" x14ac:dyDescent="0.3">
      <c r="A35" s="1">
        <f>IF(F35="",1,0)</f>
        <v>1</v>
      </c>
      <c r="C35" s="6" t="s">
        <v>5</v>
      </c>
      <c r="F35" s="100"/>
      <c r="G35" s="101"/>
      <c r="H35" s="101"/>
      <c r="I35" s="102"/>
    </row>
    <row r="36" spans="1:18" ht="17.5" customHeight="1" x14ac:dyDescent="0.3">
      <c r="A36" s="1">
        <f>IF(F36="",1,0)</f>
        <v>1</v>
      </c>
      <c r="C36" s="6" t="s">
        <v>6</v>
      </c>
      <c r="F36" s="83"/>
      <c r="G36" s="92"/>
      <c r="H36" s="92"/>
      <c r="I36" s="93"/>
    </row>
    <row r="38" spans="1:18" x14ac:dyDescent="0.3">
      <c r="C38" s="6" t="s">
        <v>29</v>
      </c>
    </row>
    <row r="40" spans="1:18" ht="17.5" customHeight="1" x14ac:dyDescent="0.3">
      <c r="A40" s="1">
        <f>IF(E40="",1,0)+IF(J40="",1,0)</f>
        <v>2</v>
      </c>
      <c r="C40" s="6" t="s">
        <v>10</v>
      </c>
      <c r="E40" s="94"/>
      <c r="F40" s="95"/>
      <c r="I40" s="6" t="s">
        <v>9</v>
      </c>
      <c r="J40" s="83"/>
      <c r="K40" s="92"/>
      <c r="L40" s="92"/>
      <c r="M40" s="93"/>
    </row>
    <row r="41" spans="1:18" ht="17.5" customHeight="1" x14ac:dyDescent="0.3">
      <c r="C41" s="6" t="s">
        <v>8</v>
      </c>
      <c r="E41" s="2">
        <f>F23</f>
        <v>0</v>
      </c>
      <c r="I41" s="6"/>
    </row>
    <row r="42" spans="1:18" ht="17.5" customHeight="1" x14ac:dyDescent="0.3">
      <c r="A42" s="1">
        <f>IF(E42="",1,0)</f>
        <v>1</v>
      </c>
      <c r="C42" s="6" t="s">
        <v>11</v>
      </c>
      <c r="E42" s="83"/>
      <c r="F42" s="84"/>
      <c r="G42" s="84"/>
      <c r="H42" s="82"/>
      <c r="I42" s="6"/>
    </row>
    <row r="43" spans="1:18" ht="17.5" customHeight="1" x14ac:dyDescent="0.3">
      <c r="A43" s="1"/>
      <c r="C43" s="6"/>
      <c r="E43" s="60"/>
      <c r="F43" s="40"/>
      <c r="G43" s="40"/>
      <c r="H43" s="40"/>
      <c r="I43" s="6"/>
    </row>
    <row r="44" spans="1:18" ht="17.5" customHeight="1" x14ac:dyDescent="0.3">
      <c r="C44" s="6" t="s">
        <v>106</v>
      </c>
    </row>
    <row r="45" spans="1:18" ht="17.5" customHeight="1" x14ac:dyDescent="0.3">
      <c r="A45" s="1">
        <f>IF(K45="Selecteer",1,0)</f>
        <v>1</v>
      </c>
      <c r="C45" s="6" t="s">
        <v>107</v>
      </c>
      <c r="K45" s="11" t="s">
        <v>100</v>
      </c>
    </row>
    <row r="46" spans="1:18" ht="17.5" customHeight="1" x14ac:dyDescent="0.3"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4"/>
    </row>
    <row r="47" spans="1:18" x14ac:dyDescent="0.3"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6"/>
      <c r="R47" s="27"/>
    </row>
    <row r="48" spans="1:18" ht="13" x14ac:dyDescent="0.3">
      <c r="C48" s="7" t="s">
        <v>28</v>
      </c>
    </row>
    <row r="49" spans="1:16" ht="14" x14ac:dyDescent="0.3">
      <c r="C49" s="28" t="s">
        <v>1</v>
      </c>
    </row>
    <row r="50" spans="1:16" ht="13" x14ac:dyDescent="0.3">
      <c r="C50" s="7" t="str">
        <f>"(met in het onderwerp van uw email:  '"&amp;F23&amp;" - Aanvraag BIN')"</f>
        <v>(met in het onderwerp van uw email:  ' - Aanvraag BIN')</v>
      </c>
    </row>
    <row r="53" spans="1:16" ht="13" x14ac:dyDescent="0.3">
      <c r="C53" s="29" t="s">
        <v>12</v>
      </c>
      <c r="D53" s="30" t="s">
        <v>13</v>
      </c>
      <c r="E53" s="30"/>
    </row>
    <row r="54" spans="1:16" x14ac:dyDescent="0.3"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4"/>
    </row>
    <row r="55" spans="1:16" ht="17.5" customHeight="1" x14ac:dyDescent="0.3">
      <c r="A55" s="4">
        <f>IF(K55="selecteer",1,0)</f>
        <v>1</v>
      </c>
      <c r="C55" s="31" t="s">
        <v>14</v>
      </c>
      <c r="D55" s="25" t="s">
        <v>27</v>
      </c>
      <c r="E55" s="25"/>
      <c r="F55" s="25"/>
      <c r="G55" s="25"/>
      <c r="H55" s="25"/>
      <c r="I55" s="25"/>
      <c r="J55" s="25"/>
      <c r="K55" s="46" t="s">
        <v>100</v>
      </c>
      <c r="L55" s="25"/>
      <c r="M55" s="25"/>
      <c r="N55" s="26"/>
    </row>
    <row r="56" spans="1:16" ht="17.5" customHeight="1" x14ac:dyDescent="0.3">
      <c r="C56" s="33"/>
      <c r="D56" s="65" t="str">
        <f>IF(K55="ja","Ik val onder de categorie ZZP en deze aanvraag is voor mezelf","-")</f>
        <v>-</v>
      </c>
      <c r="E56" s="23"/>
      <c r="F56" s="23"/>
      <c r="G56" s="23"/>
      <c r="H56" s="23"/>
      <c r="I56" s="23"/>
      <c r="J56" s="23"/>
      <c r="K56" s="23"/>
      <c r="L56" s="23"/>
      <c r="M56" s="23"/>
      <c r="N56" s="24"/>
    </row>
    <row r="57" spans="1:16" ht="17.5" customHeight="1" x14ac:dyDescent="0.3">
      <c r="A57" s="4">
        <f>IF(AND($K$55="ja",K57="selecteer"),1,0)</f>
        <v>0</v>
      </c>
      <c r="C57" s="58" t="s">
        <v>15</v>
      </c>
      <c r="D57" s="55" t="s">
        <v>112</v>
      </c>
      <c r="E57" s="25"/>
      <c r="F57" s="25"/>
      <c r="G57" s="25"/>
      <c r="H57" s="25"/>
      <c r="I57" s="25"/>
      <c r="J57" s="25"/>
      <c r="K57" s="64" t="s">
        <v>100</v>
      </c>
      <c r="L57" s="38" t="str">
        <f>IF(K57="ja","Certificaat als bijlage toevoegen","")</f>
        <v/>
      </c>
      <c r="M57" s="25"/>
      <c r="N57" s="26"/>
      <c r="P57" s="32" t="str">
        <f>IF(K57="ja"," ▪ Certificaat VCA vol, of SCC certificaat","")</f>
        <v/>
      </c>
    </row>
    <row r="58" spans="1:16" ht="17.5" customHeight="1" x14ac:dyDescent="0.3">
      <c r="C58" s="31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6"/>
    </row>
    <row r="59" spans="1:16" ht="17.5" customHeight="1" x14ac:dyDescent="0.3">
      <c r="A59" s="1">
        <f>IF($K$55&lt;&gt;"nee",0,IF(K59="",1,0))</f>
        <v>0</v>
      </c>
      <c r="C59" s="58" t="s">
        <v>16</v>
      </c>
      <c r="D59" s="55" t="s">
        <v>31</v>
      </c>
      <c r="E59" s="55"/>
      <c r="F59" s="55"/>
      <c r="G59" s="55"/>
      <c r="H59" s="55"/>
      <c r="I59" s="55"/>
      <c r="J59" s="55"/>
      <c r="K59" s="66"/>
      <c r="L59" s="25"/>
      <c r="M59" s="25"/>
      <c r="N59" s="25"/>
    </row>
    <row r="60" spans="1:16" ht="17.5" customHeight="1" x14ac:dyDescent="0.3">
      <c r="A60" s="1"/>
      <c r="C60" s="58" t="s">
        <v>17</v>
      </c>
      <c r="D60" s="55" t="s">
        <v>69</v>
      </c>
      <c r="E60" s="55"/>
      <c r="F60" s="55"/>
      <c r="G60" s="55"/>
      <c r="H60" s="55"/>
      <c r="I60" s="55"/>
      <c r="J60" s="55"/>
      <c r="K60" s="25"/>
      <c r="L60" s="25"/>
      <c r="M60" s="25"/>
      <c r="N60" s="26"/>
    </row>
    <row r="61" spans="1:16" ht="17.5" customHeight="1" x14ac:dyDescent="0.3">
      <c r="A61" s="1">
        <f>IF($K$55&lt;&gt;"nee",0,IF(K61="",1,0))</f>
        <v>0</v>
      </c>
      <c r="C61" s="48"/>
      <c r="D61" s="32" t="s">
        <v>70</v>
      </c>
      <c r="E61" s="32"/>
      <c r="F61" s="32"/>
      <c r="G61" s="32"/>
      <c r="H61" s="32"/>
      <c r="I61" s="32"/>
      <c r="J61" s="48" t="s">
        <v>77</v>
      </c>
      <c r="K61" s="56"/>
    </row>
    <row r="62" spans="1:16" ht="17.5" customHeight="1" x14ac:dyDescent="0.3">
      <c r="A62" s="4">
        <f>IF(AND($K$55="nee",K62="selecteer"),1,0)</f>
        <v>0</v>
      </c>
      <c r="C62" s="58" t="s">
        <v>18</v>
      </c>
      <c r="D62" s="55" t="s">
        <v>30</v>
      </c>
      <c r="E62" s="25"/>
      <c r="F62" s="25"/>
      <c r="G62" s="25"/>
      <c r="H62" s="25"/>
      <c r="I62" s="25"/>
      <c r="J62" s="36"/>
      <c r="K62" s="64" t="s">
        <v>100</v>
      </c>
      <c r="L62" s="38" t="str">
        <f>IF(K62="ja","Certificaat als bijlage toevoegen","")</f>
        <v/>
      </c>
      <c r="M62" s="25"/>
      <c r="N62" s="26"/>
      <c r="P62" s="32" t="str">
        <f>IF(K62="ja"," ▪ Certificaat NEN 4400","")</f>
        <v/>
      </c>
    </row>
    <row r="63" spans="1:16" ht="17.5" customHeight="1" x14ac:dyDescent="0.3">
      <c r="A63" s="4">
        <f>IF(AND($K$55="nee",K63="selecteer"),1,0)</f>
        <v>0</v>
      </c>
      <c r="C63" s="58" t="s">
        <v>19</v>
      </c>
      <c r="D63" s="55" t="s">
        <v>131</v>
      </c>
      <c r="E63" s="25"/>
      <c r="F63" s="25"/>
      <c r="G63" s="25"/>
      <c r="H63" s="25"/>
      <c r="I63" s="25"/>
      <c r="J63" s="25"/>
      <c r="K63" s="62" t="s">
        <v>100</v>
      </c>
      <c r="L63" s="38" t="str">
        <f>IF(K63="ja","Certificaat als bijlage toevoegen","")</f>
        <v/>
      </c>
      <c r="M63" s="25"/>
      <c r="N63" s="26"/>
      <c r="P63" s="32" t="str">
        <f>IF(K63="ja"," ▪ Certificaat VCA, VCU of ISO 45001:2018","")</f>
        <v/>
      </c>
    </row>
    <row r="64" spans="1:16" ht="17.5" customHeight="1" x14ac:dyDescent="0.3">
      <c r="C64" s="58" t="s">
        <v>20</v>
      </c>
      <c r="D64" s="55" t="s">
        <v>72</v>
      </c>
      <c r="E64" s="25"/>
      <c r="F64" s="25"/>
      <c r="G64" s="25"/>
      <c r="H64" s="25"/>
      <c r="I64" s="25"/>
      <c r="J64" s="25"/>
      <c r="K64" s="25"/>
      <c r="L64" s="25"/>
      <c r="M64" s="25"/>
      <c r="N64" s="26"/>
    </row>
    <row r="65" spans="1:14" ht="17.5" customHeight="1" x14ac:dyDescent="0.3">
      <c r="A65" s="1">
        <f>IF($K$55&lt;&gt;"nee",0,IF(I65="",1,0))</f>
        <v>0</v>
      </c>
      <c r="C65" s="33"/>
      <c r="D65" s="34" t="s">
        <v>73</v>
      </c>
      <c r="E65" s="23"/>
      <c r="F65" s="23"/>
      <c r="G65" s="23"/>
      <c r="H65" s="23"/>
      <c r="I65" s="113"/>
      <c r="J65" s="114"/>
      <c r="K65" s="114"/>
      <c r="L65" s="114"/>
      <c r="M65" s="115"/>
      <c r="N65" s="24"/>
    </row>
    <row r="66" spans="1:14" ht="17.5" customHeight="1" x14ac:dyDescent="0.3">
      <c r="A66" s="4">
        <f>IF(M66="selecteer",1,0)</f>
        <v>1</v>
      </c>
      <c r="C66" s="35" t="s">
        <v>21</v>
      </c>
      <c r="D66" s="36" t="s">
        <v>26</v>
      </c>
      <c r="E66" s="36"/>
      <c r="F66" s="36"/>
      <c r="G66" s="36"/>
      <c r="H66" s="36"/>
      <c r="I66" s="36"/>
      <c r="J66" s="36"/>
      <c r="K66" s="36"/>
      <c r="L66" s="36"/>
      <c r="M66" s="37" t="s">
        <v>100</v>
      </c>
      <c r="N66" s="36"/>
    </row>
    <row r="67" spans="1:14" ht="17.5" customHeight="1" x14ac:dyDescent="0.3">
      <c r="C67" s="31" t="s">
        <v>84</v>
      </c>
      <c r="D67" s="25" t="s">
        <v>74</v>
      </c>
      <c r="E67" s="25"/>
      <c r="F67" s="25"/>
      <c r="G67" s="25"/>
      <c r="H67" s="25"/>
      <c r="I67" s="25"/>
      <c r="J67" s="25"/>
      <c r="K67" s="25"/>
      <c r="L67" s="25"/>
      <c r="M67" s="25"/>
      <c r="N67" s="26"/>
    </row>
    <row r="68" spans="1:14" ht="17.5" customHeight="1" x14ac:dyDescent="0.3">
      <c r="C68" s="1"/>
      <c r="D68" s="2" t="s">
        <v>75</v>
      </c>
    </row>
    <row r="69" spans="1:14" ht="17.5" customHeight="1" x14ac:dyDescent="0.3">
      <c r="C69" s="1"/>
      <c r="D69" s="9" t="s">
        <v>32</v>
      </c>
    </row>
    <row r="70" spans="1:14" ht="17.5" customHeight="1" x14ac:dyDescent="0.3">
      <c r="A70" s="4">
        <f>IF(M70="selecteer",1,0)</f>
        <v>1</v>
      </c>
      <c r="C70" s="1"/>
      <c r="D70" s="39" t="s">
        <v>81</v>
      </c>
      <c r="M70" s="11" t="s">
        <v>100</v>
      </c>
    </row>
    <row r="71" spans="1:14" ht="17.5" customHeight="1" x14ac:dyDescent="0.3">
      <c r="C71" s="31" t="s">
        <v>22</v>
      </c>
      <c r="D71" s="25" t="s">
        <v>34</v>
      </c>
      <c r="E71" s="25"/>
      <c r="F71" s="25"/>
      <c r="G71" s="25"/>
      <c r="H71" s="25"/>
      <c r="I71" s="25"/>
      <c r="J71" s="25"/>
      <c r="K71" s="25"/>
      <c r="L71" s="25"/>
      <c r="M71" s="25"/>
      <c r="N71" s="26"/>
    </row>
    <row r="72" spans="1:14" ht="17.5" customHeight="1" x14ac:dyDescent="0.3">
      <c r="C72" s="1"/>
      <c r="D72" s="98" t="s">
        <v>35</v>
      </c>
      <c r="E72" s="99"/>
      <c r="F72" s="99"/>
      <c r="G72" s="99"/>
      <c r="H72" s="99"/>
      <c r="I72" s="99"/>
    </row>
    <row r="73" spans="1:14" ht="17.5" customHeight="1" x14ac:dyDescent="0.3">
      <c r="A73" s="4">
        <f>IF(D73="selecteer",1,0)</f>
        <v>1</v>
      </c>
      <c r="C73" s="1"/>
      <c r="D73" s="11" t="s">
        <v>100</v>
      </c>
      <c r="N73" s="2"/>
    </row>
    <row r="74" spans="1:14" ht="17.5" customHeight="1" x14ac:dyDescent="0.3">
      <c r="C74" s="1"/>
      <c r="D74" s="32" t="s">
        <v>33</v>
      </c>
    </row>
    <row r="75" spans="1:14" ht="17.5" customHeight="1" x14ac:dyDescent="0.3">
      <c r="A75" s="4">
        <f>IF(AND(D73="ja",D75=""),1,0)</f>
        <v>0</v>
      </c>
      <c r="C75" s="33"/>
      <c r="D75" s="116"/>
      <c r="E75" s="117"/>
      <c r="F75" s="117"/>
      <c r="G75" s="117"/>
      <c r="H75" s="117"/>
      <c r="I75" s="117"/>
      <c r="J75" s="117"/>
      <c r="K75" s="117"/>
      <c r="L75" s="117"/>
      <c r="M75" s="117"/>
      <c r="N75" s="117"/>
    </row>
    <row r="76" spans="1:14" ht="12.75" customHeight="1" x14ac:dyDescent="0.3">
      <c r="C76" s="31"/>
      <c r="D76" s="25"/>
      <c r="E76" s="25"/>
      <c r="F76" s="25"/>
      <c r="G76" s="25"/>
      <c r="H76" s="25"/>
      <c r="I76" s="25"/>
      <c r="J76" s="25"/>
      <c r="K76" s="25"/>
      <c r="L76" s="25"/>
      <c r="M76" s="25"/>
      <c r="N76" s="26"/>
    </row>
    <row r="77" spans="1:14" ht="17.5" customHeight="1" x14ac:dyDescent="0.3">
      <c r="C77" s="29" t="s">
        <v>36</v>
      </c>
      <c r="D77" s="30" t="s">
        <v>37</v>
      </c>
    </row>
    <row r="78" spans="1:14" ht="12.75" customHeight="1" x14ac:dyDescent="0.3">
      <c r="C78" s="41"/>
      <c r="D78" s="42"/>
      <c r="E78" s="23"/>
      <c r="F78" s="23"/>
      <c r="G78" s="23"/>
      <c r="H78" s="23"/>
      <c r="I78" s="23"/>
      <c r="J78" s="23"/>
      <c r="K78" s="23"/>
      <c r="L78" s="23"/>
      <c r="M78" s="23"/>
      <c r="N78" s="24"/>
    </row>
    <row r="79" spans="1:14" ht="17.5" customHeight="1" x14ac:dyDescent="0.3">
      <c r="C79" s="58" t="s">
        <v>38</v>
      </c>
      <c r="D79" s="55" t="s">
        <v>78</v>
      </c>
      <c r="E79" s="55"/>
      <c r="F79" s="55"/>
      <c r="G79" s="55"/>
      <c r="H79" s="55"/>
      <c r="I79" s="55"/>
      <c r="J79" s="55"/>
      <c r="K79" s="55"/>
      <c r="L79" s="55"/>
      <c r="M79" s="55"/>
      <c r="N79" s="26"/>
    </row>
    <row r="80" spans="1:14" ht="17.5" customHeight="1" x14ac:dyDescent="0.3">
      <c r="A80" s="4">
        <f>IF(AND(K55="Nee",G80="selecteer"),1,0)</f>
        <v>0</v>
      </c>
      <c r="C80" s="48"/>
      <c r="D80" s="32" t="s">
        <v>76</v>
      </c>
      <c r="E80" s="12"/>
      <c r="F80" s="45"/>
      <c r="G80" s="61" t="s">
        <v>100</v>
      </c>
      <c r="H80" s="32"/>
      <c r="I80" s="32"/>
      <c r="J80" s="32"/>
      <c r="K80" s="32"/>
      <c r="L80" s="32"/>
      <c r="M80" s="32"/>
    </row>
    <row r="81" spans="1:16" ht="17.5" customHeight="1" x14ac:dyDescent="0.3">
      <c r="C81" s="1"/>
      <c r="E81" s="6"/>
      <c r="F81" s="5"/>
    </row>
    <row r="82" spans="1:16" ht="17.5" customHeight="1" x14ac:dyDescent="0.3">
      <c r="A82" s="4">
        <f>IF(AND(G80="ja",F82=""),1,0)</f>
        <v>0</v>
      </c>
      <c r="C82" s="1"/>
      <c r="D82" s="12" t="s">
        <v>79</v>
      </c>
      <c r="F82" s="81"/>
      <c r="G82" s="87"/>
      <c r="H82" s="87"/>
      <c r="I82" s="87"/>
      <c r="J82" s="87"/>
      <c r="K82" s="87"/>
      <c r="L82" s="87"/>
      <c r="M82" s="88"/>
    </row>
    <row r="83" spans="1:16" ht="17.5" customHeight="1" x14ac:dyDescent="0.3">
      <c r="C83" s="33"/>
      <c r="D83" s="43" t="s">
        <v>103</v>
      </c>
      <c r="E83" s="23"/>
      <c r="F83" s="23"/>
      <c r="G83" s="23"/>
      <c r="H83" s="23"/>
      <c r="I83" s="23"/>
      <c r="J83" s="23"/>
      <c r="K83" s="23"/>
      <c r="L83" s="23"/>
      <c r="M83" s="23"/>
      <c r="N83" s="24"/>
    </row>
    <row r="84" spans="1:16" ht="17.5" customHeight="1" x14ac:dyDescent="0.3">
      <c r="A84" s="4">
        <f>IF(AND(G80="ja",L84="Selecteer"),1,0)</f>
        <v>0</v>
      </c>
      <c r="C84" s="31" t="s">
        <v>40</v>
      </c>
      <c r="D84" s="25" t="s">
        <v>39</v>
      </c>
      <c r="E84" s="25"/>
      <c r="F84" s="25"/>
      <c r="G84" s="25"/>
      <c r="H84" s="25"/>
      <c r="I84" s="25"/>
      <c r="J84" s="25"/>
      <c r="K84" s="25"/>
      <c r="L84" s="96" t="s">
        <v>100</v>
      </c>
      <c r="M84" s="97"/>
      <c r="N84" s="97"/>
    </row>
    <row r="85" spans="1:16" ht="17.5" customHeight="1" x14ac:dyDescent="0.3">
      <c r="C85" s="33"/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24"/>
    </row>
    <row r="86" spans="1:16" ht="17.5" customHeight="1" x14ac:dyDescent="0.3">
      <c r="A86" s="4">
        <f>IF(AND($G$80="ja",N86="Selecteer"),1,0)</f>
        <v>0</v>
      </c>
      <c r="C86" s="35" t="s">
        <v>41</v>
      </c>
      <c r="D86" s="36" t="s">
        <v>48</v>
      </c>
      <c r="E86" s="36"/>
      <c r="F86" s="36"/>
      <c r="G86" s="36"/>
      <c r="H86" s="36"/>
      <c r="I86" s="36"/>
      <c r="J86" s="36"/>
      <c r="K86" s="36"/>
      <c r="L86" s="36"/>
      <c r="M86" s="36"/>
      <c r="N86" s="37" t="s">
        <v>100</v>
      </c>
    </row>
    <row r="87" spans="1:16" ht="17.5" customHeight="1" x14ac:dyDescent="0.3">
      <c r="A87" s="4">
        <f>IF(AND(G80="ja",N87="Selecteer"),1,0)</f>
        <v>0</v>
      </c>
      <c r="C87" s="35" t="s">
        <v>42</v>
      </c>
      <c r="D87" s="36" t="s">
        <v>49</v>
      </c>
      <c r="E87" s="36"/>
      <c r="F87" s="36"/>
      <c r="G87" s="36"/>
      <c r="H87" s="36"/>
      <c r="I87" s="36"/>
      <c r="J87" s="36"/>
      <c r="K87" s="36"/>
      <c r="L87" s="36"/>
      <c r="M87" s="36"/>
      <c r="N87" s="37" t="s">
        <v>100</v>
      </c>
    </row>
    <row r="88" spans="1:16" ht="17.5" customHeight="1" x14ac:dyDescent="0.3">
      <c r="A88" s="4">
        <f>IF(AND(G80="ja",K88="Selecteer"),1,0)</f>
        <v>0</v>
      </c>
      <c r="C88" s="31" t="s">
        <v>43</v>
      </c>
      <c r="D88" s="25" t="s">
        <v>50</v>
      </c>
      <c r="E88" s="25"/>
      <c r="F88" s="25"/>
      <c r="G88" s="25"/>
      <c r="H88" s="25"/>
      <c r="I88" s="25"/>
      <c r="J88" s="25"/>
      <c r="K88" s="11" t="s">
        <v>100</v>
      </c>
      <c r="L88" s="44" t="str">
        <f>IF(K88="ja","Voeg kopie hiervan toe!!","")</f>
        <v/>
      </c>
      <c r="M88" s="25"/>
      <c r="N88" s="26"/>
      <c r="P88" s="45" t="str">
        <f>IF(K88="ja","    ▪ Kopie Inchrijvingsbewijs (vestigingsbewijs)","")</f>
        <v/>
      </c>
    </row>
    <row r="89" spans="1:16" ht="17.5" customHeight="1" x14ac:dyDescent="0.3">
      <c r="C89" s="1"/>
      <c r="E89" s="32" t="s">
        <v>101</v>
      </c>
    </row>
    <row r="90" spans="1:16" ht="17.5" customHeight="1" x14ac:dyDescent="0.3">
      <c r="A90" s="4">
        <f>IF(AND(K88="nee",E90=""),1,0)</f>
        <v>0</v>
      </c>
      <c r="C90" s="1"/>
      <c r="E90" s="89"/>
      <c r="F90" s="90"/>
      <c r="G90" s="90"/>
      <c r="H90" s="90"/>
      <c r="I90" s="90"/>
      <c r="J90" s="90"/>
      <c r="K90" s="90"/>
      <c r="L90" s="90"/>
      <c r="M90" s="90"/>
    </row>
    <row r="91" spans="1:16" ht="17.5" customHeight="1" x14ac:dyDescent="0.3">
      <c r="C91" s="33"/>
      <c r="D91" s="23"/>
      <c r="E91" s="91"/>
      <c r="F91" s="91"/>
      <c r="G91" s="91"/>
      <c r="H91" s="91"/>
      <c r="I91" s="91"/>
      <c r="J91" s="91"/>
      <c r="K91" s="91"/>
      <c r="L91" s="91"/>
      <c r="M91" s="91"/>
      <c r="N91" s="24"/>
    </row>
    <row r="92" spans="1:16" ht="17.5" customHeight="1" x14ac:dyDescent="0.3">
      <c r="A92" s="4">
        <f>IF(AND($G$80="ja",N92="Selecteer"),1,0)</f>
        <v>0</v>
      </c>
      <c r="C92" s="31" t="s">
        <v>44</v>
      </c>
      <c r="D92" s="25" t="s">
        <v>51</v>
      </c>
      <c r="E92" s="25"/>
      <c r="F92" s="25"/>
      <c r="G92" s="25"/>
      <c r="H92" s="25"/>
      <c r="I92" s="25"/>
      <c r="J92" s="25"/>
      <c r="K92" s="25"/>
      <c r="L92" s="25"/>
      <c r="M92" s="25"/>
      <c r="N92" s="46" t="s">
        <v>100</v>
      </c>
    </row>
    <row r="93" spans="1:16" ht="17.5" customHeight="1" x14ac:dyDescent="0.3">
      <c r="A93" s="4">
        <f>IF(AND(N92="ja",N93=""),1,0)</f>
        <v>0</v>
      </c>
      <c r="C93" s="33"/>
      <c r="D93" s="32" t="s">
        <v>82</v>
      </c>
      <c r="E93" s="23"/>
      <c r="F93" s="23"/>
      <c r="G93" s="23"/>
      <c r="H93" s="23"/>
      <c r="I93" s="23"/>
      <c r="J93" s="23"/>
      <c r="K93" s="23"/>
      <c r="L93" s="23"/>
      <c r="M93" s="23"/>
      <c r="N93" s="47" t="s">
        <v>100</v>
      </c>
    </row>
    <row r="94" spans="1:16" ht="17.5" customHeight="1" x14ac:dyDescent="0.3">
      <c r="C94" s="31" t="s">
        <v>45</v>
      </c>
      <c r="D94" s="25" t="s">
        <v>52</v>
      </c>
      <c r="E94" s="25"/>
      <c r="F94" s="25"/>
      <c r="G94" s="25"/>
      <c r="H94" s="25"/>
      <c r="I94" s="25"/>
      <c r="J94" s="25"/>
      <c r="K94" s="25"/>
      <c r="L94" s="25"/>
      <c r="M94" s="25"/>
      <c r="N94" s="26"/>
    </row>
    <row r="95" spans="1:16" ht="17.5" customHeight="1" x14ac:dyDescent="0.3">
      <c r="C95" s="1"/>
      <c r="D95" s="2" t="s">
        <v>53</v>
      </c>
    </row>
    <row r="96" spans="1:16" ht="17.5" customHeight="1" x14ac:dyDescent="0.3">
      <c r="A96" s="4">
        <f>IF(AND($G$80="ja",D96=""),1,0)</f>
        <v>0</v>
      </c>
      <c r="C96" s="1"/>
      <c r="D96" s="118"/>
      <c r="E96" s="119"/>
      <c r="F96" s="119"/>
      <c r="G96" s="119"/>
      <c r="H96" s="119"/>
      <c r="I96" s="119"/>
      <c r="J96" s="119"/>
      <c r="K96" s="119"/>
      <c r="L96" s="119"/>
      <c r="M96" s="119"/>
    </row>
    <row r="97" spans="1:14" ht="17.5" customHeight="1" x14ac:dyDescent="0.3">
      <c r="C97" s="33"/>
      <c r="D97" s="120"/>
      <c r="E97" s="120"/>
      <c r="F97" s="120"/>
      <c r="G97" s="120"/>
      <c r="H97" s="120"/>
      <c r="I97" s="120"/>
      <c r="J97" s="120"/>
      <c r="K97" s="120"/>
      <c r="L97" s="120"/>
      <c r="M97" s="120"/>
      <c r="N97" s="24"/>
    </row>
    <row r="98" spans="1:14" ht="17.5" customHeight="1" x14ac:dyDescent="0.3">
      <c r="A98" s="4">
        <f>IF(AND($K$55="nee",N98="Selecteer"),1,0)</f>
        <v>0</v>
      </c>
      <c r="C98" s="58" t="s">
        <v>46</v>
      </c>
      <c r="D98" s="55" t="s">
        <v>97</v>
      </c>
      <c r="E98" s="55"/>
      <c r="F98" s="55"/>
      <c r="G98" s="55"/>
      <c r="H98" s="55"/>
      <c r="I98" s="55"/>
      <c r="J98" s="55"/>
      <c r="K98" s="55"/>
      <c r="L98" s="55"/>
      <c r="M98" s="55"/>
      <c r="N98" s="61" t="s">
        <v>100</v>
      </c>
    </row>
    <row r="99" spans="1:14" ht="17.5" customHeight="1" x14ac:dyDescent="0.3">
      <c r="A99" s="4">
        <f>IF(AND(N98="nee",G99=""),1,0)</f>
        <v>0</v>
      </c>
      <c r="C99" s="48"/>
      <c r="D99" s="32" t="s">
        <v>92</v>
      </c>
      <c r="E99" s="32"/>
      <c r="F99" s="32"/>
      <c r="G99" s="118"/>
      <c r="H99" s="121"/>
      <c r="I99" s="121"/>
      <c r="J99" s="121"/>
      <c r="K99" s="121"/>
      <c r="L99" s="121"/>
      <c r="M99" s="121"/>
      <c r="N99" s="45"/>
    </row>
    <row r="100" spans="1:14" ht="17.5" customHeight="1" x14ac:dyDescent="0.3">
      <c r="C100" s="57"/>
      <c r="D100" s="34"/>
      <c r="E100" s="34"/>
      <c r="F100" s="34"/>
      <c r="G100" s="120"/>
      <c r="H100" s="120"/>
      <c r="I100" s="120"/>
      <c r="J100" s="120"/>
      <c r="K100" s="120"/>
      <c r="L100" s="120"/>
      <c r="M100" s="120"/>
      <c r="N100" s="59"/>
    </row>
    <row r="101" spans="1:14" ht="17.5" customHeight="1" x14ac:dyDescent="0.3">
      <c r="A101" s="4">
        <f>IF(AND($K$55="nee",N101="Selecteer"),1,0)</f>
        <v>0</v>
      </c>
      <c r="C101" s="58" t="s">
        <v>47</v>
      </c>
      <c r="D101" s="55" t="s">
        <v>98</v>
      </c>
      <c r="E101" s="55"/>
      <c r="F101" s="55"/>
      <c r="G101" s="55"/>
      <c r="H101" s="55"/>
      <c r="I101" s="55"/>
      <c r="J101" s="55"/>
      <c r="K101" s="55"/>
      <c r="L101" s="55"/>
      <c r="M101" s="55"/>
      <c r="N101" s="62" t="s">
        <v>100</v>
      </c>
    </row>
    <row r="102" spans="1:14" ht="17.5" customHeight="1" x14ac:dyDescent="0.3">
      <c r="A102" s="4">
        <f>IF(AND(N101="ja",F102=""),1,0)</f>
        <v>0</v>
      </c>
      <c r="C102" s="1"/>
      <c r="D102" s="32" t="s">
        <v>99</v>
      </c>
      <c r="E102" s="48"/>
      <c r="F102" s="118"/>
      <c r="G102" s="119"/>
      <c r="H102" s="119"/>
      <c r="I102" s="119"/>
      <c r="J102" s="119"/>
      <c r="K102" s="119"/>
      <c r="L102" s="119"/>
      <c r="M102" s="119"/>
    </row>
    <row r="103" spans="1:14" ht="17.5" customHeight="1" x14ac:dyDescent="0.3">
      <c r="C103" s="1"/>
      <c r="D103" s="48"/>
      <c r="E103" s="48"/>
      <c r="F103" s="120"/>
      <c r="G103" s="120"/>
      <c r="H103" s="120"/>
      <c r="I103" s="120"/>
      <c r="J103" s="120"/>
      <c r="K103" s="120"/>
      <c r="L103" s="120"/>
      <c r="M103" s="120"/>
    </row>
    <row r="104" spans="1:14" ht="12.75" customHeight="1" x14ac:dyDescent="0.3">
      <c r="C104" s="31"/>
      <c r="D104" s="25"/>
      <c r="E104" s="25"/>
      <c r="F104" s="25"/>
      <c r="G104" s="25"/>
      <c r="H104" s="25"/>
      <c r="I104" s="25"/>
      <c r="J104" s="25"/>
      <c r="K104" s="25"/>
      <c r="L104" s="25"/>
      <c r="M104" s="25"/>
      <c r="N104" s="26"/>
    </row>
    <row r="105" spans="1:14" ht="17.5" customHeight="1" x14ac:dyDescent="0.3">
      <c r="C105" s="29" t="s">
        <v>102</v>
      </c>
      <c r="D105" s="30" t="s">
        <v>54</v>
      </c>
    </row>
    <row r="106" spans="1:14" ht="12.75" customHeight="1" x14ac:dyDescent="0.3">
      <c r="C106" s="41"/>
      <c r="D106" s="42"/>
      <c r="E106" s="23"/>
      <c r="F106" s="23"/>
      <c r="G106" s="23"/>
      <c r="H106" s="23"/>
      <c r="I106" s="23"/>
      <c r="J106" s="23"/>
      <c r="K106" s="23"/>
      <c r="L106" s="23"/>
      <c r="M106" s="23"/>
      <c r="N106" s="24"/>
    </row>
    <row r="107" spans="1:14" ht="17.5" customHeight="1" x14ac:dyDescent="0.3">
      <c r="A107" s="4">
        <f t="shared" ref="A107:A113" si="0">IF(N107="selecteer",1,0)</f>
        <v>1</v>
      </c>
      <c r="C107" s="35" t="s">
        <v>85</v>
      </c>
      <c r="D107" s="36" t="s">
        <v>55</v>
      </c>
      <c r="E107" s="36"/>
      <c r="F107" s="36"/>
      <c r="G107" s="36"/>
      <c r="H107" s="36"/>
      <c r="I107" s="36"/>
      <c r="J107" s="36"/>
      <c r="K107" s="36"/>
      <c r="L107" s="36"/>
      <c r="M107" s="36"/>
      <c r="N107" s="37" t="s">
        <v>100</v>
      </c>
    </row>
    <row r="108" spans="1:14" ht="17.5" customHeight="1" x14ac:dyDescent="0.3">
      <c r="A108" s="4">
        <f t="shared" si="0"/>
        <v>1</v>
      </c>
      <c r="C108" s="35" t="s">
        <v>86</v>
      </c>
      <c r="D108" s="36" t="s">
        <v>56</v>
      </c>
      <c r="E108" s="36"/>
      <c r="F108" s="36"/>
      <c r="G108" s="36"/>
      <c r="H108" s="36"/>
      <c r="I108" s="36"/>
      <c r="J108" s="36"/>
      <c r="K108" s="36"/>
      <c r="L108" s="36"/>
      <c r="M108" s="36"/>
      <c r="N108" s="37" t="s">
        <v>100</v>
      </c>
    </row>
    <row r="109" spans="1:14" ht="17.5" customHeight="1" x14ac:dyDescent="0.3">
      <c r="A109" s="4">
        <f t="shared" si="0"/>
        <v>1</v>
      </c>
      <c r="C109" s="35" t="s">
        <v>87</v>
      </c>
      <c r="D109" s="36" t="s">
        <v>57</v>
      </c>
      <c r="E109" s="36"/>
      <c r="F109" s="36"/>
      <c r="G109" s="36"/>
      <c r="H109" s="36"/>
      <c r="I109" s="36"/>
      <c r="J109" s="36"/>
      <c r="K109" s="36"/>
      <c r="L109" s="36"/>
      <c r="M109" s="36"/>
      <c r="N109" s="37" t="s">
        <v>100</v>
      </c>
    </row>
    <row r="110" spans="1:14" ht="17.5" customHeight="1" x14ac:dyDescent="0.3">
      <c r="A110" s="4">
        <f>IF(N110="selecteer",1,0)</f>
        <v>1</v>
      </c>
      <c r="C110" s="35" t="s">
        <v>88</v>
      </c>
      <c r="D110" s="36" t="s">
        <v>58</v>
      </c>
      <c r="E110" s="36"/>
      <c r="F110" s="36"/>
      <c r="G110" s="36"/>
      <c r="H110" s="36"/>
      <c r="I110" s="36"/>
      <c r="J110" s="36"/>
      <c r="K110" s="36"/>
      <c r="L110" s="36"/>
      <c r="M110" s="36"/>
      <c r="N110" s="37" t="s">
        <v>100</v>
      </c>
    </row>
    <row r="111" spans="1:14" ht="17.5" customHeight="1" x14ac:dyDescent="0.3">
      <c r="A111" s="4">
        <f t="shared" si="0"/>
        <v>1</v>
      </c>
      <c r="C111" s="35" t="s">
        <v>89</v>
      </c>
      <c r="D111" s="36" t="s">
        <v>59</v>
      </c>
      <c r="E111" s="36"/>
      <c r="F111" s="36"/>
      <c r="G111" s="36"/>
      <c r="H111" s="36"/>
      <c r="I111" s="36"/>
      <c r="J111" s="36"/>
      <c r="K111" s="36"/>
      <c r="L111" s="36"/>
      <c r="M111" s="36"/>
      <c r="N111" s="37" t="s">
        <v>100</v>
      </c>
    </row>
    <row r="112" spans="1:14" ht="17.5" customHeight="1" x14ac:dyDescent="0.3">
      <c r="A112" s="4">
        <f t="shared" si="0"/>
        <v>1</v>
      </c>
      <c r="C112" s="35" t="s">
        <v>90</v>
      </c>
      <c r="D112" s="36" t="s">
        <v>60</v>
      </c>
      <c r="E112" s="36"/>
      <c r="F112" s="36"/>
      <c r="G112" s="36"/>
      <c r="H112" s="36"/>
      <c r="I112" s="36"/>
      <c r="J112" s="36"/>
      <c r="K112" s="36"/>
      <c r="L112" s="36"/>
      <c r="M112" s="36"/>
      <c r="N112" s="37" t="s">
        <v>100</v>
      </c>
    </row>
    <row r="113" spans="1:14" ht="17.5" customHeight="1" x14ac:dyDescent="0.3">
      <c r="A113" s="4">
        <f t="shared" si="0"/>
        <v>1</v>
      </c>
      <c r="C113" s="35" t="s">
        <v>91</v>
      </c>
      <c r="D113" s="36" t="s">
        <v>61</v>
      </c>
      <c r="E113" s="36"/>
      <c r="F113" s="36"/>
      <c r="G113" s="36"/>
      <c r="H113" s="36"/>
      <c r="I113" s="36"/>
      <c r="J113" s="36"/>
      <c r="K113" s="36"/>
      <c r="L113" s="36"/>
      <c r="M113" s="36"/>
      <c r="N113" s="37" t="s">
        <v>100</v>
      </c>
    </row>
    <row r="114" spans="1:14" s="2" customFormat="1" ht="17.5" customHeight="1" x14ac:dyDescent="0.3">
      <c r="A114" s="1"/>
      <c r="C114" s="31" t="s">
        <v>110</v>
      </c>
      <c r="D114" s="25" t="s">
        <v>109</v>
      </c>
      <c r="E114" s="25"/>
      <c r="F114" s="25"/>
      <c r="G114" s="25"/>
      <c r="H114" s="25"/>
      <c r="I114" s="25"/>
      <c r="J114" s="25"/>
      <c r="K114" s="25"/>
      <c r="L114" s="25"/>
      <c r="M114" s="25"/>
      <c r="N114" s="25"/>
    </row>
    <row r="115" spans="1:14" ht="17.5" customHeight="1" x14ac:dyDescent="0.3">
      <c r="A115" s="4">
        <f>IF(H115="selecteer",1,0)</f>
        <v>1</v>
      </c>
      <c r="C115" s="1"/>
      <c r="D115" s="2" t="s">
        <v>25</v>
      </c>
      <c r="H115" s="11" t="s">
        <v>100</v>
      </c>
    </row>
    <row r="116" spans="1:14" ht="5.15" customHeight="1" x14ac:dyDescent="0.3">
      <c r="C116" s="1"/>
    </row>
    <row r="117" spans="1:14" ht="17.5" customHeight="1" x14ac:dyDescent="0.3">
      <c r="A117" s="4">
        <f>IF(AND(H115="ja",H117=""),1,0)</f>
        <v>0</v>
      </c>
      <c r="C117" s="1"/>
      <c r="D117" s="32" t="s">
        <v>23</v>
      </c>
      <c r="H117" s="110"/>
      <c r="I117" s="92"/>
      <c r="J117" s="92"/>
      <c r="K117" s="92"/>
      <c r="L117" s="92"/>
      <c r="M117" s="93"/>
    </row>
    <row r="118" spans="1:14" ht="17.5" customHeight="1" x14ac:dyDescent="0.3">
      <c r="A118" s="4">
        <f>IF(AND(H115="ja",H118=""),1,0)</f>
        <v>0</v>
      </c>
      <c r="C118" s="33"/>
      <c r="D118" s="34" t="s">
        <v>24</v>
      </c>
      <c r="E118" s="23"/>
      <c r="F118" s="23"/>
      <c r="G118" s="23"/>
      <c r="H118" s="111"/>
      <c r="I118" s="112"/>
      <c r="J118" s="23"/>
      <c r="K118" s="23"/>
      <c r="L118" s="23"/>
      <c r="M118" s="23"/>
      <c r="N118" s="24"/>
    </row>
    <row r="119" spans="1:14" x14ac:dyDescent="0.3">
      <c r="C119" s="31"/>
      <c r="D119" s="25"/>
      <c r="E119" s="25"/>
      <c r="F119" s="25"/>
      <c r="G119" s="25"/>
      <c r="H119" s="25"/>
      <c r="I119" s="25"/>
      <c r="J119" s="25"/>
      <c r="K119" s="25"/>
      <c r="L119" s="25"/>
      <c r="M119" s="25"/>
      <c r="N119" s="26"/>
    </row>
    <row r="121" spans="1:14" ht="14" x14ac:dyDescent="0.3">
      <c r="C121" s="49" t="s">
        <v>62</v>
      </c>
    </row>
    <row r="122" spans="1:14" x14ac:dyDescent="0.3">
      <c r="C122" s="6"/>
    </row>
    <row r="123" spans="1:14" ht="13" x14ac:dyDescent="0.3">
      <c r="C123" s="7" t="s">
        <v>63</v>
      </c>
    </row>
    <row r="124" spans="1:14" x14ac:dyDescent="0.3">
      <c r="C124" s="6"/>
    </row>
    <row r="125" spans="1:14" x14ac:dyDescent="0.3">
      <c r="C125" s="6" t="s">
        <v>66</v>
      </c>
    </row>
    <row r="126" spans="1:14" x14ac:dyDescent="0.3">
      <c r="C126" s="6" t="s">
        <v>68</v>
      </c>
    </row>
    <row r="127" spans="1:14" ht="13" x14ac:dyDescent="0.3">
      <c r="C127" s="6" t="s">
        <v>104</v>
      </c>
    </row>
    <row r="128" spans="1:14" x14ac:dyDescent="0.3">
      <c r="C128" s="6" t="s">
        <v>64</v>
      </c>
    </row>
    <row r="129" spans="1:11" x14ac:dyDescent="0.3">
      <c r="C129" s="6" t="s">
        <v>65</v>
      </c>
    </row>
    <row r="130" spans="1:11" x14ac:dyDescent="0.3">
      <c r="C130" s="6"/>
    </row>
    <row r="131" spans="1:11" ht="13" x14ac:dyDescent="0.3">
      <c r="C131" s="13" t="s">
        <v>128</v>
      </c>
    </row>
    <row r="132" spans="1:11" x14ac:dyDescent="0.3">
      <c r="C132" s="6"/>
    </row>
    <row r="133" spans="1:11" ht="17.5" customHeight="1" x14ac:dyDescent="0.3">
      <c r="A133" s="4">
        <f>IF(G133="",1,0)</f>
        <v>1</v>
      </c>
      <c r="C133" s="6" t="s">
        <v>67</v>
      </c>
      <c r="G133" s="83"/>
      <c r="H133" s="84"/>
      <c r="I133" s="84"/>
      <c r="J133" s="84"/>
      <c r="K133" s="82"/>
    </row>
    <row r="134" spans="1:11" x14ac:dyDescent="0.3">
      <c r="C134" s="6"/>
    </row>
    <row r="135" spans="1:11" ht="17.5" customHeight="1" x14ac:dyDescent="0.3">
      <c r="A135" s="4">
        <f>IF(G135="",1,0)</f>
        <v>1</v>
      </c>
      <c r="C135" s="6" t="s">
        <v>129</v>
      </c>
      <c r="G135" s="83"/>
      <c r="H135" s="84"/>
      <c r="I135" s="84"/>
      <c r="J135" s="84"/>
      <c r="K135" s="82"/>
    </row>
    <row r="136" spans="1:11" x14ac:dyDescent="0.3">
      <c r="C136" s="6"/>
    </row>
    <row r="137" spans="1:11" ht="13" x14ac:dyDescent="0.3">
      <c r="C137" s="13" t="s">
        <v>123</v>
      </c>
    </row>
    <row r="138" spans="1:11" x14ac:dyDescent="0.3">
      <c r="C138" s="6"/>
    </row>
    <row r="139" spans="1:11" ht="17.5" customHeight="1" x14ac:dyDescent="0.3">
      <c r="A139" s="4">
        <f>IF(G139="",1,0)</f>
        <v>1</v>
      </c>
      <c r="C139" s="6" t="s">
        <v>67</v>
      </c>
      <c r="G139" s="83"/>
      <c r="H139" s="84"/>
      <c r="I139" s="84"/>
      <c r="J139" s="84"/>
      <c r="K139" s="82"/>
    </row>
    <row r="140" spans="1:11" x14ac:dyDescent="0.3">
      <c r="C140" s="6"/>
    </row>
    <row r="141" spans="1:11" ht="17.5" customHeight="1" x14ac:dyDescent="0.3">
      <c r="A141" s="4">
        <f>IF(G141="",1,0)</f>
        <v>1</v>
      </c>
      <c r="C141" s="6" t="s">
        <v>130</v>
      </c>
      <c r="G141" s="83"/>
      <c r="H141" s="92"/>
      <c r="I141" s="92"/>
      <c r="J141" s="92"/>
      <c r="K141" s="93"/>
    </row>
    <row r="145" spans="1:26" ht="13" thickBot="1" x14ac:dyDescent="0.35">
      <c r="C145" s="68"/>
      <c r="D145" s="68"/>
      <c r="E145" s="68"/>
      <c r="F145" s="68"/>
      <c r="G145" s="68"/>
      <c r="H145" s="68"/>
      <c r="I145" s="68"/>
      <c r="J145" s="68"/>
      <c r="K145" s="68"/>
      <c r="L145" s="68"/>
      <c r="M145" s="68"/>
      <c r="N145" s="69"/>
    </row>
    <row r="146" spans="1:26" x14ac:dyDescent="0.3">
      <c r="C146" s="70"/>
      <c r="D146" s="70"/>
      <c r="E146" s="70"/>
      <c r="F146" s="70"/>
      <c r="G146" s="70"/>
      <c r="H146" s="70"/>
      <c r="I146" s="70"/>
      <c r="J146" s="70"/>
      <c r="K146" s="70"/>
      <c r="L146" s="70"/>
      <c r="M146" s="70"/>
      <c r="N146" s="71"/>
    </row>
    <row r="147" spans="1:26" ht="15" customHeight="1" x14ac:dyDescent="0.3">
      <c r="A147" s="4">
        <f>SUM(A15:A141)</f>
        <v>33</v>
      </c>
      <c r="C147" s="74" t="str">
        <f>IF(A147=0,"Dank u wel voor uw aanvraag.","Er zijn nog "&amp;A147&amp;" velden niet gevuld; loop na op lichtgroene velden!!")</f>
        <v>Er zijn nog 33 velden niet gevuld; loop na op lichtgroene velden!!</v>
      </c>
      <c r="D147" s="50"/>
      <c r="M147" s="5"/>
    </row>
    <row r="148" spans="1:26" ht="15" customHeight="1" x14ac:dyDescent="0.3">
      <c r="C148" s="7" t="s">
        <v>93</v>
      </c>
      <c r="D148" s="50"/>
      <c r="M148" s="5"/>
    </row>
    <row r="149" spans="1:26" ht="15" customHeight="1" x14ac:dyDescent="0.3">
      <c r="C149" s="6" t="s">
        <v>108</v>
      </c>
      <c r="D149" s="50"/>
      <c r="M149" s="5"/>
    </row>
    <row r="150" spans="1:26" ht="15" customHeight="1" x14ac:dyDescent="0.3">
      <c r="C150" s="6" t="s">
        <v>132</v>
      </c>
      <c r="D150" s="50"/>
      <c r="M150" s="5"/>
    </row>
    <row r="151" spans="1:26" ht="15" customHeight="1" x14ac:dyDescent="0.3">
      <c r="C151" s="6" t="str">
        <f>IF(AND(D15="",D19=""),"● Relatieverklaring(en) n.v.t.","● Relatieverklaring(en) met de Firma('s): "&amp;D15&amp;" / "&amp;D19)</f>
        <v>● Relatieverklaring(en) n.v.t.</v>
      </c>
      <c r="D151" s="50"/>
      <c r="M151" s="5"/>
    </row>
    <row r="152" spans="1:26" ht="15" customHeight="1" x14ac:dyDescent="0.3">
      <c r="C152" s="6" t="str">
        <f>"● Overige documenten: "&amp;P15&amp;P62&amp;P63&amp;P57&amp;P88</f>
        <v xml:space="preserve">● Overige documenten: </v>
      </c>
      <c r="D152" s="50"/>
      <c r="M152" s="5"/>
    </row>
    <row r="153" spans="1:26" ht="15" customHeight="1" x14ac:dyDescent="0.3">
      <c r="C153" s="6" t="s">
        <v>120</v>
      </c>
      <c r="D153" s="50"/>
      <c r="M153" s="5"/>
      <c r="O153" s="73" t="s">
        <v>116</v>
      </c>
      <c r="P153" s="67"/>
    </row>
    <row r="154" spans="1:26" ht="15" customHeight="1" x14ac:dyDescent="0.3">
      <c r="C154" s="6"/>
      <c r="D154" s="50"/>
      <c r="M154" s="5"/>
      <c r="O154" s="72" t="s">
        <v>117</v>
      </c>
      <c r="T154" s="5" t="s">
        <v>118</v>
      </c>
      <c r="Z154" s="5" t="s">
        <v>119</v>
      </c>
    </row>
    <row r="155" spans="1:26" ht="15" customHeight="1" x14ac:dyDescent="0.3">
      <c r="C155" s="6" t="s">
        <v>121</v>
      </c>
      <c r="D155" s="50"/>
      <c r="M155" s="5"/>
    </row>
    <row r="156" spans="1:26" ht="15" customHeight="1" x14ac:dyDescent="0.3">
      <c r="C156" s="6"/>
      <c r="D156" s="50"/>
      <c r="M156" s="5"/>
    </row>
    <row r="157" spans="1:26" ht="15" customHeight="1" x14ac:dyDescent="0.3">
      <c r="C157" s="6"/>
      <c r="D157" s="50"/>
      <c r="J157" s="2" t="s">
        <v>114</v>
      </c>
      <c r="M157" s="5"/>
    </row>
    <row r="158" spans="1:26" x14ac:dyDescent="0.3">
      <c r="C158" s="6"/>
    </row>
    <row r="159" spans="1:26" ht="15" customHeight="1" x14ac:dyDescent="0.3">
      <c r="C159" s="6" t="s">
        <v>122</v>
      </c>
      <c r="D159" s="50"/>
      <c r="M159" s="5"/>
    </row>
    <row r="160" spans="1:26" ht="15" customHeight="1" x14ac:dyDescent="0.3">
      <c r="C160" s="6"/>
    </row>
    <row r="161" spans="3:13" ht="7" customHeight="1" x14ac:dyDescent="0.3">
      <c r="C161" s="6"/>
    </row>
    <row r="162" spans="3:13" ht="15" customHeight="1" x14ac:dyDescent="0.3">
      <c r="C162" s="6" t="s">
        <v>113</v>
      </c>
      <c r="D162" s="50"/>
      <c r="E162" s="51" t="s">
        <v>1</v>
      </c>
      <c r="M162" s="5"/>
    </row>
    <row r="163" spans="3:13" ht="14" x14ac:dyDescent="0.3">
      <c r="C163" s="6"/>
      <c r="D163" s="50"/>
      <c r="E163" s="51"/>
      <c r="M163" s="5"/>
    </row>
    <row r="164" spans="3:13" ht="13" x14ac:dyDescent="0.3">
      <c r="C164" s="6"/>
      <c r="F164" s="8" t="s">
        <v>115</v>
      </c>
      <c r="G164" s="108" t="str">
        <f>F23&amp;" - Aanvraag BIN."</f>
        <v xml:space="preserve"> - Aanvraag BIN.</v>
      </c>
      <c r="H164" s="109"/>
      <c r="I164" s="109"/>
      <c r="J164" s="109"/>
      <c r="K164" s="109"/>
      <c r="L164" s="109"/>
      <c r="M164" s="54"/>
    </row>
    <row r="169" spans="3:13" x14ac:dyDescent="0.3">
      <c r="K169" s="52"/>
    </row>
  </sheetData>
  <sheetProtection sheet="1" objects="1" scenarios="1"/>
  <mergeCells count="33">
    <mergeCell ref="G164:L164"/>
    <mergeCell ref="H117:M117"/>
    <mergeCell ref="H118:I118"/>
    <mergeCell ref="I65:M65"/>
    <mergeCell ref="D75:N75"/>
    <mergeCell ref="F102:M103"/>
    <mergeCell ref="G133:K133"/>
    <mergeCell ref="G135:K135"/>
    <mergeCell ref="G139:K139"/>
    <mergeCell ref="G141:K141"/>
    <mergeCell ref="D96:M97"/>
    <mergeCell ref="G99:M100"/>
    <mergeCell ref="D19:I19"/>
    <mergeCell ref="F23:K23"/>
    <mergeCell ref="F25:K25"/>
    <mergeCell ref="H26:K26"/>
    <mergeCell ref="F24:K24"/>
    <mergeCell ref="F28:G28"/>
    <mergeCell ref="E42:H42"/>
    <mergeCell ref="C11:H11"/>
    <mergeCell ref="F82:M82"/>
    <mergeCell ref="E90:M91"/>
    <mergeCell ref="F36:I36"/>
    <mergeCell ref="E40:F40"/>
    <mergeCell ref="J40:M40"/>
    <mergeCell ref="L84:N84"/>
    <mergeCell ref="D72:I72"/>
    <mergeCell ref="H29:K29"/>
    <mergeCell ref="F30:H30"/>
    <mergeCell ref="F31:K31"/>
    <mergeCell ref="F34:I34"/>
    <mergeCell ref="F35:I35"/>
    <mergeCell ref="D15:I15"/>
  </mergeCells>
  <phoneticPr fontId="7" type="noConversion"/>
  <conditionalFormatting sqref="C19">
    <cfRule type="expression" dxfId="80" priority="109">
      <formula>$G$17="ja"</formula>
    </cfRule>
  </conditionalFormatting>
  <conditionalFormatting sqref="C28:C29">
    <cfRule type="expression" dxfId="79" priority="3">
      <formula>$F$27="ja"</formula>
    </cfRule>
  </conditionalFormatting>
  <conditionalFormatting sqref="C147">
    <cfRule type="expression" dxfId="78" priority="28">
      <formula>$C$147="Dank u wel voor uw aanvraag."</formula>
    </cfRule>
  </conditionalFormatting>
  <conditionalFormatting sqref="C57:D57">
    <cfRule type="expression" dxfId="77" priority="15">
      <formula>$K$55="ja"</formula>
    </cfRule>
  </conditionalFormatting>
  <conditionalFormatting sqref="C59:D63">
    <cfRule type="expression" dxfId="76" priority="16">
      <formula>$K$55="nee"</formula>
    </cfRule>
  </conditionalFormatting>
  <conditionalFormatting sqref="C79:D79">
    <cfRule type="expression" dxfId="75" priority="19">
      <formula>$K$55="nee"</formula>
    </cfRule>
  </conditionalFormatting>
  <conditionalFormatting sqref="C84:D84 C86:D88 C92:D92 C94:D95">
    <cfRule type="expression" dxfId="74" priority="26">
      <formula>$G$80&lt;&gt;"ja"</formula>
    </cfRule>
  </conditionalFormatting>
  <conditionalFormatting sqref="C98:D98">
    <cfRule type="expression" dxfId="73" priority="10">
      <formula>$K$55="nee"</formula>
    </cfRule>
  </conditionalFormatting>
  <conditionalFormatting sqref="C6:F6">
    <cfRule type="expression" dxfId="72" priority="1">
      <formula>$A$147=0</formula>
    </cfRule>
  </conditionalFormatting>
  <conditionalFormatting sqref="D15">
    <cfRule type="expression" dxfId="71" priority="108">
      <formula>$D$15&lt;&gt;""</formula>
    </cfRule>
  </conditionalFormatting>
  <conditionalFormatting sqref="D19">
    <cfRule type="expression" dxfId="70" priority="167">
      <formula>$D$19&lt;&gt;""</formula>
    </cfRule>
    <cfRule type="expression" dxfId="69" priority="107" stopIfTrue="1">
      <formula>AND($G$17="ja",$D$19="")</formula>
    </cfRule>
  </conditionalFormatting>
  <conditionalFormatting sqref="D55:D58 D117:D118">
    <cfRule type="expression" dxfId="68" priority="27">
      <formula>$H$115="ja"</formula>
    </cfRule>
  </conditionalFormatting>
  <conditionalFormatting sqref="D56">
    <cfRule type="expression" dxfId="67" priority="8">
      <formula>$K$55="ja"</formula>
    </cfRule>
  </conditionalFormatting>
  <conditionalFormatting sqref="D74">
    <cfRule type="expression" dxfId="66" priority="39">
      <formula>$D$73="ja"</formula>
    </cfRule>
  </conditionalFormatting>
  <conditionalFormatting sqref="D82">
    <cfRule type="expression" dxfId="65" priority="58">
      <formula>$G$80="ja"</formula>
    </cfRule>
  </conditionalFormatting>
  <conditionalFormatting sqref="D83">
    <cfRule type="expression" dxfId="64" priority="57">
      <formula>$G$80="nee"</formula>
    </cfRule>
  </conditionalFormatting>
  <conditionalFormatting sqref="D93">
    <cfRule type="expression" dxfId="63" priority="75">
      <formula>N92="ja"</formula>
    </cfRule>
  </conditionalFormatting>
  <conditionalFormatting sqref="D96">
    <cfRule type="expression" dxfId="62" priority="33">
      <formula>$D$96=""</formula>
    </cfRule>
    <cfRule type="expression" dxfId="61" priority="36">
      <formula>$D$96&lt;&gt;""</formula>
    </cfRule>
  </conditionalFormatting>
  <conditionalFormatting sqref="D99:D100">
    <cfRule type="expression" dxfId="60" priority="170">
      <formula>$N$98="nee"</formula>
    </cfRule>
  </conditionalFormatting>
  <conditionalFormatting sqref="D102:E103">
    <cfRule type="expression" dxfId="59" priority="38">
      <formula>$N$101="ja"</formula>
    </cfRule>
  </conditionalFormatting>
  <conditionalFormatting sqref="D96:M97">
    <cfRule type="expression" dxfId="58" priority="25" stopIfTrue="1">
      <formula>$G$80&lt;&gt;"ja"</formula>
    </cfRule>
  </conditionalFormatting>
  <conditionalFormatting sqref="D75:N75">
    <cfRule type="expression" dxfId="57" priority="60">
      <formula>AND($D$73="ja",$D$75&lt;&gt;"")</formula>
    </cfRule>
    <cfRule type="expression" dxfId="56" priority="59">
      <formula>AND($D$73="ja",$D$75="")</formula>
    </cfRule>
  </conditionalFormatting>
  <conditionalFormatting sqref="E40">
    <cfRule type="expression" dxfId="55" priority="101">
      <formula>E40&lt;&gt;""</formula>
    </cfRule>
  </conditionalFormatting>
  <conditionalFormatting sqref="E42">
    <cfRule type="expression" dxfId="54" priority="100">
      <formula>E42&lt;&gt;""</formula>
    </cfRule>
  </conditionalFormatting>
  <conditionalFormatting sqref="E89">
    <cfRule type="expression" dxfId="53" priority="29">
      <formula>$K$88="nee"</formula>
    </cfRule>
  </conditionalFormatting>
  <conditionalFormatting sqref="E90">
    <cfRule type="expression" dxfId="52" priority="56">
      <formula>$G$80="nee"</formula>
    </cfRule>
    <cfRule type="expression" dxfId="51" priority="169">
      <formula>AND($K$88="nee",$E$90&lt;&gt;"")</formula>
    </cfRule>
    <cfRule type="expression" dxfId="50" priority="168">
      <formula>AND($K$88="nee",$E$90="")</formula>
    </cfRule>
  </conditionalFormatting>
  <conditionalFormatting sqref="F26">
    <cfRule type="expression" dxfId="49" priority="67">
      <formula>F26&lt;&gt;""</formula>
    </cfRule>
  </conditionalFormatting>
  <conditionalFormatting sqref="F27">
    <cfRule type="expression" dxfId="48" priority="32">
      <formula>F27&lt;&gt;"Selecteer"</formula>
    </cfRule>
  </conditionalFormatting>
  <conditionalFormatting sqref="F28:F29 H29">
    <cfRule type="expression" dxfId="47" priority="30">
      <formula>AND($F$27="ja",F28="")</formula>
    </cfRule>
    <cfRule type="expression" dxfId="46" priority="31">
      <formula>IF($F$27="ja",F28&lt;&gt;"")</formula>
    </cfRule>
  </conditionalFormatting>
  <conditionalFormatting sqref="F34:F36">
    <cfRule type="expression" dxfId="45" priority="103">
      <formula>F34&lt;&gt;""</formula>
    </cfRule>
  </conditionalFormatting>
  <conditionalFormatting sqref="F82">
    <cfRule type="expression" dxfId="44" priority="84">
      <formula>AND(G80="ja",F82&lt;&gt;"")</formula>
    </cfRule>
    <cfRule type="expression" dxfId="43" priority="83">
      <formula>AND(G80="ja",F82="")</formula>
    </cfRule>
  </conditionalFormatting>
  <conditionalFormatting sqref="F102">
    <cfRule type="expression" dxfId="42" priority="178">
      <formula>AND($N$101="ja",$F$102&lt;&gt;"")</formula>
    </cfRule>
    <cfRule type="expression" dxfId="41" priority="177">
      <formula>AND($N$101="ja",$F$102="")</formula>
    </cfRule>
  </conditionalFormatting>
  <conditionalFormatting sqref="F30:H30">
    <cfRule type="expression" dxfId="40" priority="62">
      <formula>F30&lt;&gt;""</formula>
    </cfRule>
  </conditionalFormatting>
  <conditionalFormatting sqref="F23:K25">
    <cfRule type="expression" dxfId="39" priority="69">
      <formula>F23&lt;&gt;""</formula>
    </cfRule>
  </conditionalFormatting>
  <conditionalFormatting sqref="F31:K31">
    <cfRule type="expression" dxfId="38" priority="68">
      <formula>F31&lt;&gt;""</formula>
    </cfRule>
  </conditionalFormatting>
  <conditionalFormatting sqref="G17">
    <cfRule type="expression" dxfId="37" priority="151">
      <formula>$G$17&lt;&gt;"Selecteer"</formula>
    </cfRule>
  </conditionalFormatting>
  <conditionalFormatting sqref="G80">
    <cfRule type="expression" dxfId="36" priority="18">
      <formula>AND($K$55="nee",$G$80="Selecteer")</formula>
    </cfRule>
    <cfRule type="expression" dxfId="35" priority="82">
      <formula>G80&lt;&gt;"Selecteer"</formula>
    </cfRule>
  </conditionalFormatting>
  <conditionalFormatting sqref="G99">
    <cfRule type="expression" dxfId="34" priority="172">
      <formula>AND(N98="nee",G99&lt;&gt;"")</formula>
    </cfRule>
    <cfRule type="expression" dxfId="33" priority="171">
      <formula>AND(N98="nee",G99="")</formula>
    </cfRule>
  </conditionalFormatting>
  <conditionalFormatting sqref="G133">
    <cfRule type="expression" dxfId="32" priority="49">
      <formula>G133&lt;&gt;""</formula>
    </cfRule>
  </conditionalFormatting>
  <conditionalFormatting sqref="G135">
    <cfRule type="expression" dxfId="31" priority="47">
      <formula>G135&lt;&gt;""</formula>
    </cfRule>
  </conditionalFormatting>
  <conditionalFormatting sqref="G139">
    <cfRule type="expression" dxfId="30" priority="46">
      <formula>G139&lt;&gt;""</formula>
    </cfRule>
  </conditionalFormatting>
  <conditionalFormatting sqref="G141">
    <cfRule type="expression" dxfId="29" priority="44">
      <formula>G141&lt;&gt;""</formula>
    </cfRule>
  </conditionalFormatting>
  <conditionalFormatting sqref="H55:H58 H117:H118">
    <cfRule type="expression" dxfId="28" priority="99">
      <formula>AND($H$115="ja",H55&lt;&gt;"")</formula>
    </cfRule>
    <cfRule type="expression" dxfId="27" priority="97">
      <formula>AND($H$115="ja",H55="")</formula>
    </cfRule>
  </conditionalFormatting>
  <conditionalFormatting sqref="H26:K26 J27:K27">
    <cfRule type="expression" dxfId="26" priority="65">
      <formula>H26&lt;&gt;""</formula>
    </cfRule>
  </conditionalFormatting>
  <conditionalFormatting sqref="H29:K29">
    <cfRule type="expression" dxfId="25" priority="64">
      <formula>H29&lt;&gt;""</formula>
    </cfRule>
  </conditionalFormatting>
  <conditionalFormatting sqref="I65">
    <cfRule type="expression" dxfId="24" priority="90">
      <formula>AND($K$55="nee",$I$65="")</formula>
    </cfRule>
  </conditionalFormatting>
  <conditionalFormatting sqref="I65:M65">
    <cfRule type="expression" dxfId="23" priority="4">
      <formula>AND($K$55="nee",$I$65&lt;&gt;"")</formula>
    </cfRule>
  </conditionalFormatting>
  <conditionalFormatting sqref="J61 C64 D64:D66 D80 C101:D101">
    <cfRule type="expression" dxfId="22" priority="9">
      <formula>$K$55="nee"</formula>
    </cfRule>
  </conditionalFormatting>
  <conditionalFormatting sqref="J40:M40">
    <cfRule type="expression" dxfId="21" priority="61">
      <formula>J40&lt;&gt;""</formula>
    </cfRule>
  </conditionalFormatting>
  <conditionalFormatting sqref="K45">
    <cfRule type="expression" dxfId="20" priority="24">
      <formula>K45&lt;&gt;"Selecteer"</formula>
    </cfRule>
  </conditionalFormatting>
  <conditionalFormatting sqref="K57 K55 D73">
    <cfRule type="expression" dxfId="19" priority="86">
      <formula>D55&lt;&gt;"Selecteer"</formula>
    </cfRule>
  </conditionalFormatting>
  <conditionalFormatting sqref="K57">
    <cfRule type="expression" dxfId="18" priority="13">
      <formula>AND($K$55="ja",$K$57="Selecteer")</formula>
    </cfRule>
  </conditionalFormatting>
  <conditionalFormatting sqref="K59">
    <cfRule type="expression" dxfId="17" priority="96">
      <formula>AND($K$55="nee",$K$59="")</formula>
    </cfRule>
    <cfRule type="expression" dxfId="16" priority="7">
      <formula>AND($K$55="nee",$K$59&lt;&gt;"")</formula>
    </cfRule>
  </conditionalFormatting>
  <conditionalFormatting sqref="K61">
    <cfRule type="expression" dxfId="15" priority="5">
      <formula>AND($K$55="nee",$K$61&lt;&gt;"")</formula>
    </cfRule>
    <cfRule type="expression" dxfId="14" priority="6">
      <formula>AND($K$55="nee",$K$61="")</formula>
    </cfRule>
  </conditionalFormatting>
  <conditionalFormatting sqref="K62:K63">
    <cfRule type="expression" dxfId="13" priority="91">
      <formula>K62&lt;&gt;"Selecteer"</formula>
    </cfRule>
    <cfRule type="expression" dxfId="12" priority="14">
      <formula>AND($K$55="nee",K62="Selecteer")</formula>
    </cfRule>
  </conditionalFormatting>
  <conditionalFormatting sqref="K88">
    <cfRule type="expression" dxfId="11" priority="76">
      <formula>K88&lt;&gt;"Selecteer"</formula>
    </cfRule>
  </conditionalFormatting>
  <conditionalFormatting sqref="L84:N84">
    <cfRule type="expression" dxfId="10" priority="81">
      <formula>L84&lt;&gt;"Selecteer"</formula>
    </cfRule>
  </conditionalFormatting>
  <conditionalFormatting sqref="M66">
    <cfRule type="expression" dxfId="9" priority="20">
      <formula>M66&lt;&gt;"Selecteer"</formula>
    </cfRule>
  </conditionalFormatting>
  <conditionalFormatting sqref="M70">
    <cfRule type="expression" dxfId="8" priority="87">
      <formula>M70&lt;&gt;"Selecteer"</formula>
    </cfRule>
  </conditionalFormatting>
  <conditionalFormatting sqref="N86:N87 N107:N113 H115">
    <cfRule type="expression" dxfId="7" priority="95">
      <formula>H86&lt;&gt;"Selecteer"</formula>
    </cfRule>
  </conditionalFormatting>
  <conditionalFormatting sqref="N92 L84 N86:N87 K88 E90">
    <cfRule type="expression" dxfId="6" priority="53" stopIfTrue="1">
      <formula>$G$80&lt;&gt;"ja"</formula>
    </cfRule>
  </conditionalFormatting>
  <conditionalFormatting sqref="N92">
    <cfRule type="expression" dxfId="5" priority="41">
      <formula>$N$92&lt;&gt;"Selecteer"</formula>
    </cfRule>
  </conditionalFormatting>
  <conditionalFormatting sqref="N93">
    <cfRule type="expression" dxfId="4" priority="42">
      <formula>AND($N$92="ja",$N$93="Selecteer")</formula>
    </cfRule>
    <cfRule type="expression" dxfId="3" priority="43">
      <formula>AND($N$92="ja",$N$93&lt;&gt;"Selecteer")</formula>
    </cfRule>
  </conditionalFormatting>
  <conditionalFormatting sqref="N98 N101">
    <cfRule type="expression" dxfId="2" priority="11">
      <formula>AND($K$55="nee",N98="Selecteer")</formula>
    </cfRule>
    <cfRule type="expression" dxfId="1" priority="74">
      <formula>N98&lt;&gt;"Selecteer"</formula>
    </cfRule>
  </conditionalFormatting>
  <conditionalFormatting sqref="N101">
    <cfRule type="expression" dxfId="0" priority="40">
      <formula>N101&lt;&gt;"Selecteer"</formula>
    </cfRule>
  </conditionalFormatting>
  <dataValidations count="7">
    <dataValidation allowBlank="1" showInputMessage="1" showErrorMessage="1" prompt="Indien niet van toepassing, vul - of x" sqref="F28:F29" xr:uid="{618F8E85-44D2-4DF9-8DB4-72CD31CFD6DF}"/>
    <dataValidation type="list" allowBlank="1" showInputMessage="1" showErrorMessage="1" sqref="G17 H115 N101 F27 D73 G80 N92:N93 K88 N98 N86:N87 K57 M66 K62:K63 K55 N107:N118" xr:uid="{7A5FC82C-4ABA-4650-8488-C7DFF588F018}">
      <formula1>"Selecteer,ja,nee"</formula1>
    </dataValidation>
    <dataValidation type="list" allowBlank="1" showInputMessage="1" showErrorMessage="1" sqref="L84:N84" xr:uid="{43287107-ED72-4963-9B20-C05BD625C6B7}">
      <formula1>"Selecteer,Arbeid vrij toegestaan,Tewerkstellingsvergunning"</formula1>
    </dataValidation>
    <dataValidation type="list" allowBlank="1" showInputMessage="1" showErrorMessage="1" sqref="M70" xr:uid="{B24B0D63-E098-490E-BC7F-F8672F114843}">
      <formula1>"Selecteer,ja"</formula1>
    </dataValidation>
    <dataValidation type="list" allowBlank="1" showInputMessage="1" showErrorMessage="1" sqref="K45" xr:uid="{02A2F01C-8828-4A56-882A-30452BD9BB39}">
      <formula1>"Selecteer,Akkoord"</formula1>
    </dataValidation>
    <dataValidation allowBlank="1" showInputMessage="1" showErrorMessage="1" prompt="Naam zoals uw bedrijf geregistreerd staat bij de KvK." sqref="F23:K23" xr:uid="{86BB94B5-648A-45C5-BC88-CAF342A2C0AB}"/>
    <dataValidation allowBlank="1" showInputMessage="1" showErrorMessage="1" prompt="Firmanaam. Zoals hoofdaannemer geregistreerd staat bij Tata Steel / KvK." sqref="D15:I15 D19:I19" xr:uid="{AAA81D91-9750-418E-B712-929514BB5F98}"/>
  </dataValidations>
  <hyperlinks>
    <hyperlink ref="C49" r:id="rId1" display="mailto:contractoraanmelding@tatasteeleurope.com" xr:uid="{D2AD91AF-277B-452C-BB72-DAA57AEB0602}"/>
    <hyperlink ref="D69" r:id="rId2" display="https://teams.microsoft.com/l/message/19:meeting_Mzc1ZWRmOWQtY2I5Mi00NWI2LTk5MTktMzQwN2IyN2UxODE4@thread.v2/1744788195526?context=%7B%22contextType%22%3A%22chat%22%7D" xr:uid="{CD8873A9-834E-4CBB-A672-607A9DDA8690}"/>
    <hyperlink ref="D72" r:id="rId3" xr:uid="{2638120C-D907-4FFC-971F-B0AF0A8315E9}"/>
    <hyperlink ref="E162" r:id="rId4" display="mailto:contractoraanmelding@tatasteeleurope.com" xr:uid="{D3F8EAC0-5F04-4F82-95ED-A1CBE4EF9C51}"/>
    <hyperlink ref="C11" r:id="rId5" xr:uid="{F955D91F-609C-485A-B858-DB5F906B8615}"/>
  </hyperlinks>
  <pageMargins left="0.39370078740157483" right="0.39370078740157483" top="0.39370078740157483" bottom="0.39370078740157483" header="0.19685039370078741" footer="0.19685039370078741"/>
  <pageSetup paperSize="9" scale="73" fitToHeight="3" orientation="portrait" r:id="rId6"/>
  <headerFooter>
    <oddFooter>&amp;L&amp;P van &amp;N</oddFooter>
  </headerFooter>
  <rowBreaks count="3" manualBreakCount="3">
    <brk id="51" min="2" max="13" man="1"/>
    <brk id="103" min="2" max="13" man="1"/>
    <brk id="119" min="2" max="13" man="1"/>
  </rowBreaks>
  <drawing r:id="rId7"/>
  <legacyDrawing r:id="rId8"/>
</worksheet>
</file>

<file path=docMetadata/LabelInfo.xml><?xml version="1.0" encoding="utf-8"?>
<clbl:labelList xmlns:clbl="http://schemas.microsoft.com/office/2020/mipLabelMetadata">
  <clbl:label id="{73aa366c-74b9-492b-a1b9-5472c41e7d31}" enabled="1" method="Privileged" siteId="{44bbd632-fe04-42d7-933e-2649dcd22649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2</vt:i4>
      </vt:variant>
    </vt:vector>
  </HeadingPairs>
  <TitlesOfParts>
    <vt:vector size="3" baseType="lpstr">
      <vt:lpstr>nieuw formulier</vt:lpstr>
      <vt:lpstr>'nieuw formulier'!Afdrukbereik</vt:lpstr>
      <vt:lpstr>'nieuw formulier'!Afdruktitels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Schellevis, Frank</dc:creator>
  <cp:lastModifiedBy>Wit, Iris de</cp:lastModifiedBy>
  <cp:lastPrinted>2025-05-13T07:56:17Z</cp:lastPrinted>
  <dcterms:created xsi:type="dcterms:W3CDTF">2025-04-14T13:37:07Z</dcterms:created>
  <dcterms:modified xsi:type="dcterms:W3CDTF">2025-05-14T08:38:42Z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2025-04-14T00:00:00Z</vt:filetime>
  </property>
  <property fmtid="{D5CDD505-2E9C-101B-9397-08002B2CF9AE}" pid="3" name="LastSaved">
    <vt:filetime>2025-04-14T00:00:00Z</vt:filetime>
  </property>
  <property fmtid="{D5CDD505-2E9C-101B-9397-08002B2CF9AE}" pid="4" name="MSIP_Label_73aa366c-74b9-492b-a1b9-5472c41e7d31_Enabled">
    <vt:lpwstr>True</vt:lpwstr>
  </property>
  <property fmtid="{D5CDD505-2E9C-101B-9397-08002B2CF9AE}" pid="5" name="MSIP_Label_73aa366c-74b9-492b-a1b9-5472c41e7d31_Method">
    <vt:lpwstr>Privileged</vt:lpwstr>
  </property>
  <property fmtid="{D5CDD505-2E9C-101B-9397-08002B2CF9AE}" pid="6" name="MSIP_Label_73aa366c-74b9-492b-a1b9-5472c41e7d31_SiteId">
    <vt:lpwstr>44bbd632-fe04-42d7-933e-2649dcd22649</vt:lpwstr>
  </property>
</Properties>
</file>